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5" yWindow="75" windowWidth="11805" windowHeight="12255" tabRatio="681"/>
  </bookViews>
  <sheets>
    <sheet name="Прил 1" sheetId="23" r:id="rId1"/>
    <sheet name="Прил 2" sheetId="22" r:id="rId2"/>
    <sheet name="Прил 3" sheetId="24" r:id="rId3"/>
    <sheet name="Прил 4" sheetId="25" r:id="rId4"/>
    <sheet name="Прил 5" sheetId="18" r:id="rId5"/>
  </sheets>
  <definedNames>
    <definedName name="_xlnm._FilterDatabase" localSheetId="0" hidden="1">'Прил 1'!$A$14:$E$153</definedName>
    <definedName name="_xlnm._FilterDatabase" localSheetId="1" hidden="1">'Прил 2'!$A$14:$F$467</definedName>
    <definedName name="_xlnm._FilterDatabase" localSheetId="2" hidden="1">'Прил 3'!$A$14:$G$540</definedName>
    <definedName name="_xlnm.Print_Titles" localSheetId="0">'Прил 1'!$14:$14</definedName>
    <definedName name="_xlnm.Print_Titles" localSheetId="1">'Прил 2'!$14:$14</definedName>
    <definedName name="_xlnm.Print_Titles" localSheetId="2">'Прил 3'!$14:$14</definedName>
    <definedName name="_xlnm.Print_Area" localSheetId="4">'Прил 5'!$A$1:$D$27</definedName>
  </definedNames>
  <calcPr calcId="145621"/>
</workbook>
</file>

<file path=xl/calcChain.xml><?xml version="1.0" encoding="utf-8"?>
<calcChain xmlns="http://schemas.openxmlformats.org/spreadsheetml/2006/main">
  <c r="K28" i="25" l="1"/>
  <c r="J28" i="25"/>
  <c r="I28" i="25"/>
  <c r="B25" i="18" l="1"/>
  <c r="B26" i="18" l="1"/>
  <c r="B24" i="18"/>
  <c r="B27" i="18"/>
  <c r="B23" i="18"/>
  <c r="A1" i="23" l="1"/>
  <c r="A3" i="18"/>
  <c r="A4" i="18"/>
  <c r="A2" i="18"/>
  <c r="A4" i="25"/>
  <c r="A5" i="25"/>
  <c r="A3" i="25"/>
  <c r="A2" i="25"/>
  <c r="A3" i="24"/>
  <c r="A4" i="24"/>
  <c r="A2" i="24"/>
  <c r="A1" i="24"/>
  <c r="A1" i="22"/>
  <c r="A3" i="22"/>
  <c r="A4" i="22"/>
  <c r="A2" i="22"/>
  <c r="A7" i="18" l="1"/>
  <c r="A8" i="18"/>
  <c r="J32" i="25"/>
  <c r="K32" i="25"/>
  <c r="I32" i="25"/>
  <c r="A8" i="25"/>
  <c r="A9" i="25"/>
  <c r="A7" i="24" l="1"/>
  <c r="A8" i="24"/>
  <c r="A7" i="22"/>
  <c r="A8" i="22"/>
  <c r="K31" i="25" l="1"/>
  <c r="K30" i="25" s="1"/>
  <c r="K29" i="25" s="1"/>
  <c r="J31" i="25"/>
  <c r="J30" i="25" s="1"/>
  <c r="J29" i="25" s="1"/>
  <c r="I31" i="25"/>
  <c r="I30" i="25" s="1"/>
  <c r="I29" i="25" s="1"/>
  <c r="K27" i="25"/>
  <c r="K26" i="25" s="1"/>
  <c r="K25" i="25" s="1"/>
  <c r="J27" i="25"/>
  <c r="J26" i="25" s="1"/>
  <c r="J25" i="25" s="1"/>
  <c r="I27" i="25"/>
  <c r="I26" i="25" s="1"/>
  <c r="I25" i="25" s="1"/>
  <c r="K22" i="25"/>
  <c r="K18" i="25" s="1"/>
  <c r="J22" i="25"/>
  <c r="J18" i="25" s="1"/>
  <c r="I22" i="25"/>
  <c r="K20" i="25"/>
  <c r="K19" i="25" s="1"/>
  <c r="J20" i="25"/>
  <c r="J19" i="25" s="1"/>
  <c r="I20" i="25"/>
  <c r="I24" i="25" l="1"/>
  <c r="I17" i="25" s="1"/>
  <c r="I19" i="25"/>
  <c r="I18" i="25" s="1"/>
  <c r="J24" i="25"/>
  <c r="J17" i="25" s="1"/>
  <c r="K24" i="25"/>
  <c r="K17" i="25" s="1"/>
  <c r="C18" i="18" l="1"/>
  <c r="D18" i="18"/>
  <c r="B18" i="18"/>
</calcChain>
</file>

<file path=xl/sharedStrings.xml><?xml version="1.0" encoding="utf-8"?>
<sst xmlns="http://schemas.openxmlformats.org/spreadsheetml/2006/main" count="4731" uniqueCount="904">
  <si>
    <t>Наименование поселений</t>
  </si>
  <si>
    <t>ВСЕГО:</t>
  </si>
  <si>
    <t>Городское поселение "Емва"</t>
  </si>
  <si>
    <t>Сельское поселение "Тракт"</t>
  </si>
  <si>
    <t>Сельское поселение "Шошка"</t>
  </si>
  <si>
    <t xml:space="preserve">Сельское поселение  "Туръя" </t>
  </si>
  <si>
    <t>Сельское поселение "Мещура"</t>
  </si>
  <si>
    <t>Сельское поселение "Чиньяворык"</t>
  </si>
  <si>
    <t>Сельское поселение "Иоссер"</t>
  </si>
  <si>
    <t>2024 год</t>
  </si>
  <si>
    <t>Городское поселение "Синдор"</t>
  </si>
  <si>
    <t>Сельское поселение "Серёгово"</t>
  </si>
  <si>
    <t>Таблица 3</t>
  </si>
  <si>
    <t>Приложение 5</t>
  </si>
  <si>
    <t>Сумма (тыс. рублей)</t>
  </si>
  <si>
    <t>2025 год</t>
  </si>
  <si>
    <t>РАСПРЕДЕЛЕНИЕ МЕЖБЮДЖЕТНЫХ ТРАНСФЕРТОВ</t>
  </si>
  <si>
    <t>БЮДЖЕТАМ ПОСЕЛЕНИЙ НА ВЫПОЛНЕНИЕ РАСХОДНЫХ ОБЯЗАТЕЛЬСТВ, ОТНЕСЕННЫХ К ПОЛНОМОЧИЯМ СООТВЕТСТВУЮЩИХ ОРГАНОВ МЕСТНОГО САМОУПРАВЛЕНИЯ</t>
  </si>
  <si>
    <t>2026 год</t>
  </si>
  <si>
    <t>решения Совета муниципального района</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</si>
  <si>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</si>
  <si>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</si>
  <si>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</si>
  <si>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</si>
  <si>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</si>
  <si>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</si>
  <si>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</si>
  <si>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</si>
  <si>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</si>
  <si>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</si>
  <si>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</si>
  <si>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</si>
  <si>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</si>
  <si>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</si>
  <si>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</si>
  <si>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</si>
  <si>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</si>
  <si>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</si>
  <si>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</si>
  <si>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</si>
  <si>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</si>
  <si>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</si>
  <si>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</si>
  <si>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</si>
  <si>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</si>
  <si>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</si>
  <si>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</si>
  <si>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</si>
  <si>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</si>
  <si>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</si>
  <si>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</si>
  <si>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</si>
  <si>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</si>
  <si>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</si>
  <si>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</si>
  <si>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</si>
  <si>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</si>
  <si>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</si>
  <si>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</si>
  <si>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</si>
  <si>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</si>
  <si>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</si>
  <si>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</si>
  <si>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</si>
  <si>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</si>
  <si>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</si>
  <si>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</si>
  <si>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</si>
  <si>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</si>
  <si>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</si>
  <si>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</si>
  <si>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</si>
  <si>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</si>
  <si>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</si>
  <si>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</si>
  <si>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</si>
  <si>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</si>
  <si>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</si>
  <si>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</si>
  <si>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</si>
  <si>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</si>
  <si>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</si>
  <si>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</si>
  <si>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</si>
  <si>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</si>
  <si>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</si>
  <si>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</si>
  <si>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</si>
  <si>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</si>
  <si>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</si>
  <si>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</si>
  <si>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</si>
  <si>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</si>
  <si>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</si>
  <si>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</si>
  <si>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</si>
  <si>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</si>
  <si>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</si>
  <si>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</si>
  <si>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</si>
  <si>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</si>
  <si>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</si>
  <si>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</si>
  <si>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</si>
  <si>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</si>
  <si>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</si>
  <si>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</si>
  <si>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</si>
  <si>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</si>
  <si>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1 12 01030 01 0000 120</t>
  </si>
  <si>
    <t>Плата за сбросы загрязняющих веществ в водные объекты</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</si>
  <si>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</si>
  <si>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</si>
  <si>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</si>
  <si>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</si>
  <si>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</si>
  <si>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</si>
  <si>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</si>
  <si>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</si>
  <si>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</si>
  <si>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</si>
  <si>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</si>
  <si>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</si>
  <si>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</si>
  <si>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</si>
  <si>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</si>
  <si>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</si>
  <si>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</si>
  <si>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</si>
  <si>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</si>
  <si>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</si>
  <si>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</si>
  <si>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</si>
  <si>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</si>
  <si>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</si>
  <si>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</si>
  <si>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</si>
  <si>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</si>
  <si>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</si>
  <si>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</si>
  <si>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</si>
  <si>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</si>
  <si>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</si>
  <si>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</si>
  <si>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</si>
  <si>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</si>
  <si>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</si>
  <si>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</si>
  <si>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</si>
  <si>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</si>
  <si>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</si>
  <si>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</si>
  <si>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</si>
  <si>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</si>
  <si>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</si>
  <si>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</si>
  <si>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</si>
  <si>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</si>
  <si>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</si>
  <si>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</si>
  <si>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</si>
  <si>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</si>
  <si>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1 16 01153 01 0000 140</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</si>
  <si>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</si>
  <si>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</si>
  <si>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</si>
  <si>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</si>
  <si>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</si>
  <si>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</si>
  <si>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</si>
  <si>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</si>
  <si>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</si>
  <si>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</si>
  <si>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</si>
  <si>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</si>
  <si>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</si>
  <si>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</si>
  <si>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</si>
  <si>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</si>
  <si>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1 16 10000 00 0000 140</t>
  </si>
  <si>
    <t>Платежи в целях возмещения причиненного ущерба (убытков)</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</si>
  <si>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</si>
  <si>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</si>
  <si>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</si>
  <si>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</si>
  <si>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</si>
  <si>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</si>
  <si>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</si>
  <si>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</si>
  <si>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</si>
  <si>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</si>
  <si>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</si>
  <si>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</si>
  <si>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</si>
  <si>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</si>
  <si>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</si>
  <si>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</si>
  <si>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</si>
  <si>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</si>
  <si>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</si>
  <si>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</si>
  <si>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</si>
  <si>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</si>
  <si>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</si>
  <si>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</si>
  <si>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</si>
  <si>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</si>
  <si>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</si>
  <si>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2 02 25555 00 0000 150</t>
  </si>
  <si>
    <t>Субсидии бюджетам на реализацию программ формирования современной городской среды</t>
  </si>
  <si>
    <t>2 02 25555 05 0000 150</t>
  </si>
  <si>
    <t>Субсидии бюджетам муниципальных районов на реализацию программ формирования современной городской среды</t>
  </si>
  <si>
    <t>2 02 29999 00 0000 150</t>
  </si>
  <si>
    <t>Прочие субсидии</t>
  </si>
  <si>
    <t>2 02 29999 05 0000 150</t>
  </si>
  <si>
    <t>Прочие субсидии бюджетам муниципальных районов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</si>
  <si>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</si>
  <si>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</si>
  <si>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</si>
  <si>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</si>
  <si>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</si>
  <si>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</si>
  <si>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</si>
  <si>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</si>
  <si>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</si>
  <si>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</si>
  <si>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</si>
  <si>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</si>
  <si>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</si>
  <si>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</si>
  <si>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</si>
  <si>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</si>
  <si>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</si>
  <si>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</si>
  <si>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2 02 39999 05 0000 150</t>
  </si>
  <si>
    <t>Прочие субвенции бюджетам муниципальных районов</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</si>
  <si>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</si>
  <si>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</si>
  <si>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</si>
  <si>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</si>
  <si>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</si>
  <si>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</si>
  <si>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</si>
  <si>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</si>
  <si>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</si>
  <si>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</si>
  <si>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ВСЕГО ДОХОДОВ</t>
  </si>
  <si>
    <t>Приложение 2</t>
  </si>
  <si>
    <t>Наименование</t>
  </si>
  <si>
    <t>ЦСР</t>
  </si>
  <si>
    <t>ВР</t>
  </si>
  <si>
    <t>ВСЕГО</t>
  </si>
  <si>
    <t>Муниципальная программа "Развитие экономики"</t>
  </si>
  <si>
    <t>01 0 00 00000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</si>
  <si>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</si>
  <si>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</si>
  <si>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</si>
  <si>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</si>
  <si>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</si>
  <si>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</si>
  <si>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</si>
  <si>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</si>
  <si>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</si>
  <si>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</si>
  <si>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</si>
  <si>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</si>
  <si>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</si>
  <si>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</si>
  <si>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</si>
  <si>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</si>
  <si>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Осуществление полномочий по решению вопросов местного значения городского поселения (содержание автодорог)</t>
  </si>
  <si>
    <t>02 1 1A 64501</t>
  </si>
  <si>
    <t>02 1 1A S2220</t>
  </si>
  <si>
    <t>02 1 1Б 00000</t>
  </si>
  <si>
    <t>Оборудование и содержание ледовых переправ</t>
  </si>
  <si>
    <t>02 1 1В 00000</t>
  </si>
  <si>
    <t>02 1 1В S2210</t>
  </si>
  <si>
    <t>Мероприятия по организации и содержанию паромной переправы</t>
  </si>
  <si>
    <t>02 1 1Д 00000</t>
  </si>
  <si>
    <t>Осуществление полномочий по решению вопросов местного значения городского поселения (паром)</t>
  </si>
  <si>
    <t>02 1 1Д 64501</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</si>
  <si>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</si>
  <si>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</si>
  <si>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</si>
  <si>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</si>
  <si>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</si>
  <si>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</si>
  <si>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Осуществление полномочий по решению вопросов местного значения городского поселения (регулярные перевозки)</t>
  </si>
  <si>
    <t>02 1 1М 64501</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</si>
  <si>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</si>
  <si>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</si>
  <si>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</si>
  <si>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</si>
  <si>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Осуществление полномочий по решению вопросов местного значения городского поселения (содержание УДС)</t>
  </si>
  <si>
    <t>02 1 1У 64501</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</si>
  <si>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</si>
  <si>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</si>
  <si>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</si>
  <si>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</si>
  <si>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</si>
  <si>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</si>
  <si>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</si>
  <si>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</si>
  <si>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</si>
  <si>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L5110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</si>
  <si>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</si>
  <si>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</si>
  <si>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</si>
  <si>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</si>
  <si>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</si>
  <si>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</si>
  <si>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</si>
  <si>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</si>
  <si>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</si>
  <si>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</si>
  <si>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</si>
  <si>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</si>
  <si>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</si>
  <si>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</si>
  <si>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</si>
  <si>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Осуществление полномочий по решению вопросов местного значения городского поселения (уличное освещение)</t>
  </si>
  <si>
    <t>03 2 2Г 64501</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</si>
  <si>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</si>
  <si>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</si>
  <si>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</si>
  <si>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</si>
  <si>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Предоставление субсидий бюджетным, автономным учреждениям и иным некоммерческим организациям</t>
  </si>
  <si>
    <t>600</t>
  </si>
  <si>
    <t>Содержание объектов муниципальной собственности</t>
  </si>
  <si>
    <t>03 2 2К 00000</t>
  </si>
  <si>
    <t>Осуществление полномочий по решению вопросов местного значения городского поселения (содержание объектов муниципальной собственности)</t>
  </si>
  <si>
    <t>03 2 2К 64501</t>
  </si>
  <si>
    <t>Мероприятия по содержанию и обустройству мест захоронения, транспортировки и вывоз в морг тел умерших</t>
  </si>
  <si>
    <t>03 2 2Л 00000</t>
  </si>
  <si>
    <t>03 2 2Л 64501</t>
  </si>
  <si>
    <t>Благоустройство территорий</t>
  </si>
  <si>
    <t>03 2 2Н 00000</t>
  </si>
  <si>
    <t>Осуществление полномочий по решению вопросов местного значения городского поселения (благоустройство)</t>
  </si>
  <si>
    <t>03 2 2Н 64501</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</si>
  <si>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</si>
  <si>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</si>
  <si>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</si>
  <si>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Подпрограмма "Градостроительная деятельность"</t>
  </si>
  <si>
    <t>03 3 00 00000</t>
  </si>
  <si>
    <t>Осуществление полномочий в области градостроительной деятельности</t>
  </si>
  <si>
    <t>03 3 3Г 00000</t>
  </si>
  <si>
    <t>03 3 3Г 64512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</si>
  <si>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</si>
  <si>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</si>
  <si>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</si>
  <si>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</si>
  <si>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</si>
  <si>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Реализация программ формирования городской среды</t>
  </si>
  <si>
    <t>03 4 F2 00000</t>
  </si>
  <si>
    <t>03 4 F2 55550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</si>
  <si>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</si>
  <si>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</si>
  <si>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</si>
  <si>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</si>
  <si>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</si>
  <si>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</si>
  <si>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</si>
  <si>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</si>
  <si>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</si>
  <si>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</si>
  <si>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</si>
  <si>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</si>
  <si>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</si>
  <si>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</si>
  <si>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</si>
  <si>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</si>
  <si>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</si>
  <si>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</si>
  <si>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</si>
  <si>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</si>
  <si>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</si>
  <si>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</si>
  <si>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</si>
  <si>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</si>
  <si>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</si>
  <si>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</si>
  <si>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</si>
  <si>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</si>
  <si>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</si>
  <si>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</si>
  <si>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</si>
  <si>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Развитие системы оценки качества образования</t>
  </si>
  <si>
    <t>04 2 2Н 00000</t>
  </si>
  <si>
    <t>Реализация народных проектов в сфере образования, прошедших отбор в рамках проекта "Народный бюджет"</t>
  </si>
  <si>
    <t>04 2 2С 00000</t>
  </si>
  <si>
    <t>04 2 2С S2Я00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</si>
  <si>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</si>
  <si>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EВ 00000</t>
  </si>
  <si>
    <t>04 2 EВ 51790</t>
  </si>
  <si>
    <t>Подпрограмма "Дети и молодежь Княжпогостского района"</t>
  </si>
  <si>
    <t>04 3 00 00000</t>
  </si>
  <si>
    <t>04 3 3Л 00000</t>
  </si>
  <si>
    <t>04 3 3Л S2700</t>
  </si>
  <si>
    <t>04 3 3Л S2850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</si>
  <si>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</si>
  <si>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</si>
  <si>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</si>
  <si>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</si>
  <si>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</si>
  <si>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</si>
  <si>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</si>
  <si>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</si>
  <si>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</si>
  <si>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</si>
  <si>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Социальное обеспечение и иные выплаты населению</t>
  </si>
  <si>
    <t>300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</si>
  <si>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</si>
  <si>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</si>
  <si>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</si>
  <si>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</si>
  <si>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</si>
  <si>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</si>
  <si>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</si>
  <si>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</si>
  <si>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</si>
  <si>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</si>
  <si>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</si>
  <si>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</si>
  <si>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</si>
  <si>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</si>
  <si>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</si>
  <si>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</si>
  <si>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</si>
  <si>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Подпрограмма "Развитие музейного дела"</t>
  </si>
  <si>
    <t>05 3 00 00000</t>
  </si>
  <si>
    <t>Выполнение муниципального задания (РИКМ)</t>
  </si>
  <si>
    <t>05 3 3Б 00000</t>
  </si>
  <si>
    <t>05 3 3Б S2690</t>
  </si>
  <si>
    <t>05 3 3Б S2850</t>
  </si>
  <si>
    <t>Реализация народных проектов в сфере КУЛЬТУРЫ, прошедших отбор в рамках проекта "Народный бюджет"</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</si>
  <si>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</si>
  <si>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</si>
  <si>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</si>
  <si>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</si>
  <si>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</si>
  <si>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</si>
  <si>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</si>
  <si>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</si>
  <si>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05 4 4Л 00000</t>
  </si>
  <si>
    <t>05 4 4Л S2500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</si>
  <si>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</si>
  <si>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</si>
  <si>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</si>
  <si>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</si>
  <si>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</si>
  <si>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</si>
  <si>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</si>
  <si>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</si>
  <si>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</si>
  <si>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</si>
  <si>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</si>
  <si>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Подпрограмма "Развитие и сохранение национальных культур"</t>
  </si>
  <si>
    <t>05 7 00 00000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</si>
  <si>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</si>
  <si>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</si>
  <si>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</si>
  <si>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</si>
  <si>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</si>
  <si>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</si>
  <si>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</si>
  <si>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</si>
  <si>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</si>
  <si>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</si>
  <si>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</si>
  <si>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</si>
  <si>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</si>
  <si>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</si>
  <si>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</si>
  <si>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</si>
  <si>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</si>
  <si>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</si>
  <si>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</si>
  <si>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</si>
  <si>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</si>
  <si>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</si>
  <si>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</si>
  <si>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</si>
  <si>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</si>
  <si>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Муниципальная программа "Развитие муниципального управления"</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</si>
  <si>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</si>
  <si>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</si>
  <si>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</si>
  <si>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</si>
  <si>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</si>
  <si>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</si>
  <si>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</si>
  <si>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Осуществление полномочий по формированию, исполнению и контролю за исполнением бюджета поселений</t>
  </si>
  <si>
    <t>07 1 1А 64502</t>
  </si>
  <si>
    <t>Дотации на выравнивание бюджетной обеспеченности поселений за счет средств республиканского бюджета Республики Коми</t>
  </si>
  <si>
    <t>07 1 1Б 00000</t>
  </si>
  <si>
    <t>07 1 1Б 73110</t>
  </si>
  <si>
    <t>Дотации на выравнивание бюджетной обеспеченности поселений</t>
  </si>
  <si>
    <t>07 1 1В 00000</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</si>
  <si>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</si>
  <si>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</si>
  <si>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</si>
  <si>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</si>
  <si>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</si>
  <si>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</si>
  <si>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</si>
  <si>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</si>
  <si>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</si>
  <si>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</si>
  <si>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</si>
  <si>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</si>
  <si>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</si>
  <si>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</si>
  <si>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</si>
  <si>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</si>
  <si>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</si>
  <si>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Выполнение расходных обязательств, отнесенных к полномочиям соответствующих органов местного самоуправления</t>
  </si>
  <si>
    <t>07 3 3А 64605</t>
  </si>
  <si>
    <t>Подпрограмма "Реализация прочих функций, связанных с городским муниципальным управлением"</t>
  </si>
  <si>
    <t>07 7 00 00000</t>
  </si>
  <si>
    <t>07 7 1А 00000</t>
  </si>
  <si>
    <t>Осуществление полномочий по решению вопросов местного значения городского поселения (содержание учреждения)</t>
  </si>
  <si>
    <t>07 7 1А 64501</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</si>
  <si>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</si>
  <si>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</si>
  <si>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</si>
  <si>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</si>
  <si>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</si>
  <si>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</si>
  <si>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</si>
  <si>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</si>
  <si>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 предусмотренных статьями 2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</si>
  <si>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73160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</si>
  <si>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</si>
  <si>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</si>
  <si>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</si>
  <si>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</si>
  <si>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Подпрограмма "Гражданская оборона, защита населения и территорий от чрезвычайных ситуаций"</t>
  </si>
  <si>
    <t>08 4 00 00000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</si>
  <si>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</si>
  <si>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</si>
  <si>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</si>
  <si>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</si>
  <si>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</si>
  <si>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</si>
  <si>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</si>
  <si>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</si>
  <si>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Осуществление полномочий по решению вопросов местного значения городского поселения (антитеррористическая защищенность учреждений)</t>
  </si>
  <si>
    <t>08 6 1А 64501</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</si>
  <si>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</si>
  <si>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</si>
  <si>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</si>
  <si>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</si>
  <si>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</si>
  <si>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</si>
  <si>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Сбор, транспортировка, размещение отходов</t>
  </si>
  <si>
    <t>08 7 1А 64611</t>
  </si>
  <si>
    <t>Ликвидация мест несанкционированного размещения отходов</t>
  </si>
  <si>
    <t>08 7 1Б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</si>
  <si>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</si>
  <si>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</si>
  <si>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</si>
  <si>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</si>
  <si>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</si>
  <si>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</si>
  <si>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</si>
  <si>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</si>
  <si>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</si>
  <si>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</si>
  <si>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</si>
  <si>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</si>
  <si>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</si>
  <si>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</si>
  <si>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</si>
  <si>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</si>
  <si>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</si>
  <si>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</si>
  <si>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</si>
  <si>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</si>
  <si>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</si>
  <si>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</si>
  <si>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</si>
  <si>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</si>
  <si>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</si>
  <si>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</si>
  <si>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</si>
  <si>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</si>
  <si>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Составление (изменение) списков кандидатов в присяжные заседатели федеральных судов общей юрисдикции в Российской Федерации</t>
  </si>
  <si>
    <t>99 9 00 51200</t>
  </si>
  <si>
    <t>99 9 00 64502</t>
  </si>
  <si>
    <t>Осуществление полномочий по решению Совета МР "Княжпогостский" с 2020 года</t>
  </si>
  <si>
    <t>99 9 00 64585</t>
  </si>
  <si>
    <t>Осуществление полномочий по организации снабжения населения твердым топливом в границах поселения</t>
  </si>
  <si>
    <t>99 9 00 64606</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</si>
  <si>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</si>
  <si>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</si>
  <si>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</si>
  <si>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</si>
  <si>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</si>
  <si>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</si>
  <si>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</si>
  <si>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</si>
  <si>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</si>
  <si>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</si>
  <si>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Субвенции на осуществление государственных полномочий Республики Коми, предусмотренных пунктом 14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</si>
  <si>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99 9 00 73195</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</si>
  <si>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</si>
  <si>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</si>
  <si>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</si>
  <si>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</si>
  <si>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</si>
  <si>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</si>
  <si>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Приложение 3</t>
  </si>
  <si>
    <t>Мин</t>
  </si>
  <si>
    <t>1</t>
  </si>
  <si>
    <t>2</t>
  </si>
  <si>
    <t>3</t>
  </si>
  <si>
    <t>4</t>
  </si>
  <si>
    <t>5</t>
  </si>
  <si>
    <t>6</t>
  </si>
  <si>
    <t>7</t>
  </si>
  <si>
    <t>КОНТРОЛЬНО-СЧЕТНАЯ ПАЛАТА КНЯЖПОГОСТСКОГО РАЙОНА</t>
  </si>
  <si>
    <t>905</t>
  </si>
  <si>
    <t>СОВЕТ МУНИЦИПАЛЬНОГО РАЙОНА "КНЯЖПОГОСТСКИЙ"</t>
  </si>
  <si>
    <t>921</t>
  </si>
  <si>
    <t>АДМИНИСТРАЦИЯ МУНИЦИПАЛЬНОГО РАЙОНА "КНЯЖПОГОСТСКИЙ"</t>
  </si>
  <si>
    <t>923</t>
  </si>
  <si>
    <t>УПРАВЛЕНИЕ КУЛЬТУРЫ И СПОРТА АДМИНИСТРАЦИИ МУНИЦИПАЛЬНОГО РАЙОНА "КНЯЖПОГОСТСКИЙ"</t>
  </si>
  <si>
    <t>956</t>
  </si>
  <si>
    <t>УПРАВЛЕНИЕ МУНИЦИПАЛЬНОГО ХОЗЯЙСТВА АДМИНИСТРАЦИИ МУНИЦИПАЛЬНОГО РАЙОНА "КНЯЖПОГОСТСКИЙ"</t>
  </si>
  <si>
    <t>963</t>
  </si>
  <si>
    <t>УПРАВЛЕНИЕ ОБРАЗОВАНИЯ АДМИНИСТРАЦИИ МУНИЦИПАЛЬНОГО РАЙОНА "КНЯЖПОГОСТСКИЙ"</t>
  </si>
  <si>
    <t>975</t>
  </si>
  <si>
    <t>ФИНАНСОВОЕ УПРАВЛЕНИЕ АДМИНИСТРАЦИИ МУНИЦИПАЛЬНОГО РАЙОНА "КНЯЖПОГОСТСКИЙ"</t>
  </si>
  <si>
    <t>992</t>
  </si>
  <si>
    <t>Приложение 4</t>
  </si>
  <si>
    <t xml:space="preserve">ИСТОЧНИКИ ФИНАНСИРОВАНИЯ ДЕФИЦИТА </t>
  </si>
  <si>
    <t>Коды</t>
  </si>
  <si>
    <t>Наименование показателя</t>
  </si>
  <si>
    <t>Сумма (тыс.рублей)</t>
  </si>
  <si>
    <t>01</t>
  </si>
  <si>
    <t>00</t>
  </si>
  <si>
    <t>0000</t>
  </si>
  <si>
    <t>000</t>
  </si>
  <si>
    <t xml:space="preserve">Источники внутреннего финансирования дефицитов бюджетов </t>
  </si>
  <si>
    <t>03</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</si>
  <si>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</si>
  <si>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</si>
  <si>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</si>
  <si>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05</t>
  </si>
  <si>
    <t>Привлечение  кредитов от других бюджетов бюджетной системы Российской Федерации бюджетами муниципальных районов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</si>
  <si>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</si>
  <si>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</si>
  <si>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</si>
  <si>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</si>
  <si>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</si>
  <si>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</si>
  <si>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</si>
  <si>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</si>
  <si>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</si>
  <si>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</si>
  <si>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</si>
  <si>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</si>
  <si>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</si>
  <si>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</si>
  <si>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ОБЪЕМ ПОСТУПЛЕНИЙ ДОХОДОВ В БЮДЖЕТ МУНИЦИПАЛЬНОГО РАЙОНА "КНЯЖПОГОСТСКИЙ"                                                                                                                                                                                                                                     НА 2024 ГОД И ПЛАНОВЫЙ ПЕРИОД 2025 И 2026 ГОДОВ</t>
  </si>
  <si>
    <t>1 01 02130 01 0000 110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</si>
  <si>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</si>
  <si>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</si>
  <si>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</si>
  <si>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</si>
  <si>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</si>
  <si>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</si>
  <si>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</si>
  <si>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</si>
  <si>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</si>
  <si>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</si>
  <si>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РАСПРЕДЕЛЕНИЕ БЮДЖЕТНЫХ АССИГНОВАНИЙ ПО ЦЕЛЕВЫМ СТАТЬЯМ (МУНИЦИПАЛЬНЫМ ПРОГРАММАМ МР "КНЯЖПОГОСТСКИЙ" И НЕПРОГРАММНЫМ НАПРАВЛЕНИЯМ ДЕЯТЕЛЬНОСТИ), ГРУППАМ ВИДОВ РАСХОДОВ КЛАССИФИКАЦИИ РАСХОДОВ БЮДЖЕТОВ НА 2024 ГОД И ПЛАНОВЫЙ ПЕРИОД 2025 И 2026 ГОДОВ</t>
  </si>
  <si>
    <t>Создание условий для обеспечения жителей поселения услугами бытового обслуживания</t>
  </si>
  <si>
    <t>03 2 2М 00000</t>
  </si>
  <si>
    <t>Мероприятия по содержанию муниципальной бани</t>
  </si>
  <si>
    <t>03 2 2М 64501</t>
  </si>
  <si>
    <t>Приобретение специального оборудования, укрепление МТБ</t>
  </si>
  <si>
    <t>05 4 4В 00000</t>
  </si>
  <si>
    <t>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</si>
  <si>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4В L4670</t>
  </si>
  <si>
    <t>Реализация народных проектов, прошедших отбор в рамках проекта "Народный бюджет"</t>
  </si>
  <si>
    <t>Укрепление материально-технической базы муниципальных учреждений сферы культуры</t>
  </si>
  <si>
    <t>05 7 1Б 00000</t>
  </si>
  <si>
    <t>05 7 1Б S2500</t>
  </si>
  <si>
    <t>Подпрограмма "Организация и проведение выборов, референдумов"</t>
  </si>
  <si>
    <t>07 6 00 00000</t>
  </si>
  <si>
    <t>Мероприятия на подготовку и проведение местных выборов и референдумов</t>
  </si>
  <si>
    <t>07 6 1А 00000</t>
  </si>
  <si>
    <t>ВЕДОМСТВЕННАЯ СТРУКТУРА РАСХОДОВ БЮДЖЕТА МР "КНЯЖПОГОСТСКИЙ"
НА 2024 ГОД И ПЛАНОВЫЙ ПЕРИОД 2025 И 2026 ГОДОВ</t>
  </si>
  <si>
    <t>БЮДЖЕТА МР "КНЯЖПОГОСТСКИЙ" НА 2024 ГОД И ПЛАНОВЫЙ ПЕРИОД 2025 И 2026 ГОДОВ</t>
  </si>
  <si>
    <t>Содержание улично-дорожной сети сельских поселений</t>
  </si>
  <si>
    <t>02 1 1У 00005</t>
  </si>
  <si>
    <t>Оплата услуг по уличному освещению сельских поселений</t>
  </si>
  <si>
    <t>03 2 2Г 00005</t>
  </si>
  <si>
    <t>Содержание объектов муниципальной собственности сельских поселений</t>
  </si>
  <si>
    <t>03 2 2К 00005</t>
  </si>
  <si>
    <t>Благоустройство территорий сельских поселений</t>
  </si>
  <si>
    <t>03 2 2Н 00005</t>
  </si>
  <si>
    <t>Укрепление материально-технической базы в дошкольных образовательных организациях</t>
  </si>
  <si>
    <t>04 1 1Л 00000</t>
  </si>
  <si>
    <t>Укрепление материально-технической базы и создание безопасных условий в организациях в сфере образования в Республике Коми</t>
  </si>
  <si>
    <t>04 1 1Л S2010</t>
  </si>
  <si>
    <t>Укрепление материально-технической базы</t>
  </si>
  <si>
    <t>04 2 2Г 00000</t>
  </si>
  <si>
    <t>04 2 2Г S2010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</si>
  <si>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</si>
  <si>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04 2 2И 00000</t>
  </si>
  <si>
    <t>04 2 2Р 00000</t>
  </si>
  <si>
    <t>04 2 2Р L3040</t>
  </si>
  <si>
    <t>04 2 E2 00000</t>
  </si>
  <si>
    <t>04 2 E2 50980</t>
  </si>
  <si>
    <t>04 2 E2 51710</t>
  </si>
  <si>
    <t>Мероприятия по проведению оздоровительной кампании детей</t>
  </si>
  <si>
    <t>04 4 4А S2040</t>
  </si>
  <si>
    <t>Комплектование книжных и документных фондов</t>
  </si>
  <si>
    <t>05 2 2А 00000</t>
  </si>
  <si>
    <t>Поддержка отрасли культура</t>
  </si>
  <si>
    <t>Осуществление полномочий по решению вопросов местного значения поселений</t>
  </si>
  <si>
    <t>07 7 1А 64505</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</si>
  <si>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</si>
  <si>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</si>
  <si>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</si>
  <si>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</si>
  <si>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</si>
  <si>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</si>
  <si>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</si>
  <si>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</si>
  <si>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Мероприятия по предупреждению и ликвидации чрезвычайных ситуаций и обеспечение пожарной безопасности</t>
  </si>
  <si>
    <t>08 4 1А 00000</t>
  </si>
  <si>
    <t>Мероприятия по предупреждению и ликвидации чрезвычайных ситуаций и обеспечение пожарной безопасности в сельских поселениях</t>
  </si>
  <si>
    <t>08 4 1А 00005</t>
  </si>
  <si>
    <t>08 4 1Б 00000</t>
  </si>
  <si>
    <t>Осуществление полномочий по решению вопросов местного значения городского поселения (обустройство и содержание конт.площадок)</t>
  </si>
  <si>
    <t>08 4 1Б 64501</t>
  </si>
  <si>
    <t>Организация охраны общественного порядка добровольными народными дружинами</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</si>
  <si>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</si>
  <si>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</si>
  <si>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</si>
  <si>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</si>
  <si>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</si>
  <si>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</si>
  <si>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2 02 25171 05 0000 150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</si>
  <si>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</si>
  <si>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</si>
  <si>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</si>
  <si>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</si>
  <si>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</si>
  <si>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</si>
  <si>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</si>
  <si>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</si>
  <si>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</si>
  <si>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</si>
  <si>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</si>
  <si>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</si>
  <si>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</si>
  <si>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</si>
  <si>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</si>
  <si>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</si>
  <si>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</si>
  <si>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</si>
  <si>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</si>
  <si>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</si>
  <si>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</si>
  <si>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"Княжпогостский" от 18 декабря 2023 года № 357</t>
  </si>
  <si>
    <t>к проекту</t>
  </si>
  <si>
    <t>Приложение 8</t>
  </si>
  <si>
    <t>Реализация народных инициатив в сфере дорожной деятельности</t>
  </si>
  <si>
    <t>02 1 1Ж 00000</t>
  </si>
  <si>
    <t>Осуществление полномочий по решению вопросов местного значения городского поселения (реализация народных инициатив в сфере дорожной деятельности)</t>
  </si>
  <si>
    <t>02 1 1Ж 64501</t>
  </si>
  <si>
    <t>02 1 1Ж 71090</t>
  </si>
  <si>
    <t>Мероприятия в сфере жилищного законодательства</t>
  </si>
  <si>
    <t>03 1 1П 00000</t>
  </si>
  <si>
    <t>Разработка и утверждение схем водоснабжения, водоотведения и теплоснабжения</t>
  </si>
  <si>
    <t>03 2 2И 00000</t>
  </si>
  <si>
    <t>Осуществление полномочий по решению вопросов местного значения городского поселения (содержание и обустройство мест захоронения, транспортировка и вывоз в морг тел умерших)</t>
  </si>
  <si>
    <t>Благоустройство территории в рамках выполнения мероприятий и работ по развитию и модернизации общественной инфраструктуры</t>
  </si>
  <si>
    <t>03 2 2Н S4050</t>
  </si>
  <si>
    <t>03 4 1А S2260</t>
  </si>
  <si>
    <t>Проведение районных мероприятий</t>
  </si>
  <si>
    <t>04 2 2Д 00000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</si>
  <si>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</si>
  <si>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2И L3030</t>
  </si>
  <si>
    <t>Организация бесплатного питания обучающихся, получающих начальное общее образование в муниципальных образовательных организациях</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</si>
  <si>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</si>
  <si>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05 1 1Б 00000</t>
  </si>
  <si>
    <t>Предоставление субсидий на укрепление материально-технической базы муниципальных учреждений сферы культуры</t>
  </si>
  <si>
    <t>05 1 1Б S2150</t>
  </si>
  <si>
    <t>Поддержка отрасли культуры</t>
  </si>
  <si>
    <t>05 1 A1 55191</t>
  </si>
  <si>
    <t>05 2 2А L5193</t>
  </si>
  <si>
    <t>Проведение культурно-досуговых мероприятий в рамках празднования Дня образования Республики Коми</t>
  </si>
  <si>
    <t>05 4 4Б S4050</t>
  </si>
  <si>
    <t>Проведение ремонтных работ</t>
  </si>
  <si>
    <t>05 4 4И 00000</t>
  </si>
  <si>
    <t>Проведение ремонтных работ в рамках реализации народных инициатив</t>
  </si>
  <si>
    <t>05 4 4И 74090</t>
  </si>
  <si>
    <t>Проведение ремонтных работ в рамках реализации инициативных проектов, прошедших конкурсный отбор</t>
  </si>
  <si>
    <t>05 4 4И 74091</t>
  </si>
  <si>
    <t>Содействие деятельности народных дружин</t>
  </si>
  <si>
    <t>08 1 4А 00000</t>
  </si>
  <si>
    <t>08 1 4А 64584</t>
  </si>
  <si>
    <t>Мероприятия по организации деятельности по сбору и транспортированию твёрдых коммунальных отходов</t>
  </si>
  <si>
    <t>08 7 1Б 64607</t>
  </si>
  <si>
    <t>Обеспечение противопожарных мер</t>
  </si>
  <si>
    <t>08 7 1Г 00000</t>
  </si>
  <si>
    <t>08 7 1Г 64610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</si>
  <si>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</si>
  <si>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</si>
  <si>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</si>
  <si>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</si>
  <si>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</si>
  <si>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</si>
  <si>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</si>
  <si>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</si>
  <si>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</si>
  <si>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2 02 19999 00 0000 150</t>
  </si>
  <si>
    <t>Прочие дотации</t>
  </si>
  <si>
    <t>2 02 19999 05 0000 150</t>
  </si>
  <si>
    <t>Прочие дотации бюджетам муниципальных районов</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</si>
  <si>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</si>
  <si>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</si>
  <si>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</si>
  <si>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</si>
  <si>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</si>
  <si>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</si>
  <si>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2 07 05020 05 0000 150</t>
  </si>
  <si>
    <t>Поступления от денежных пожертвований, предоставляемых физическими лицами получателям средств бюджетов муниципальных районов</t>
  </si>
  <si>
    <t>Налог, взимаемый в связи с применением патентной системы налогообложения, зачисляемый в бюджеты муниципальных районов</t>
  </si>
  <si>
    <t>Плата за выбросы загрязняющих веществ в атмосферный воздух стационарными объектами</t>
  </si>
  <si>
    <t>1 12 01040 01 0000 120</t>
  </si>
  <si>
    <t>Плата за размещение отходов производства и потребления</t>
  </si>
  <si>
    <t>1 12 01041 01 0000 120</t>
  </si>
  <si>
    <t>Плата за размещение отходов производства</t>
  </si>
  <si>
    <t>1 17 00000 00 0000 000</t>
  </si>
  <si>
    <t>ПРОЧИЕ НЕНАЛОГОВЫЕ ДОХОДЫ</t>
  </si>
  <si>
    <t>1 17 15000 00 0000 150</t>
  </si>
  <si>
    <t>Инициативные платежи</t>
  </si>
  <si>
    <t>1 17 15030 05 0000 150</t>
  </si>
  <si>
    <t>Инициативные платежи, зачисляемые в бюджеты муниципальных районов</t>
  </si>
  <si>
    <t>Капитальный ремонт и ремонт автомобильных дорог общего пользования местного значения</t>
  </si>
  <si>
    <t>Осуществление полномочий по решению вопросов местного значения городского поселения (ремонт автомобильных дорог)</t>
  </si>
  <si>
    <t>02 1 1Б 64501</t>
  </si>
  <si>
    <t>Осуществление полномочий по решению вопросов местного значения поселений (организация межмуниципальных перевозок)</t>
  </si>
  <si>
    <t>02 1 1М 64505</t>
  </si>
  <si>
    <t>Осуществление полномочий по решению вопросов местного значения поселений (уличное освещение)</t>
  </si>
  <si>
    <t>03 2 2Г 64505</t>
  </si>
  <si>
    <t>Осуществление полномочий по решению вопросов местного значения поселений (содержание объектов муниципальной собственности)</t>
  </si>
  <si>
    <t>03 2 2К 64505</t>
  </si>
  <si>
    <t>Разработка и корректировка документов территориального планирования</t>
  </si>
  <si>
    <t>03 3 3А 00000</t>
  </si>
  <si>
    <t>Проведение текущих ремонтов в дошкольных образовательных организациях</t>
  </si>
  <si>
    <t>04 1 1Д 00000</t>
  </si>
  <si>
    <t>Проведение текущих ремонтов в общеобразовательных организациях</t>
  </si>
  <si>
    <t>04 2 2Ж 00000</t>
  </si>
  <si>
    <t>Проведение ремонтных работ в рамках реализации инициативных проектов, прошедших конкурсный отбор (инициативные платежи)</t>
  </si>
  <si>
    <t>05 4 4И Г4091</t>
  </si>
  <si>
    <t>Осуществление полномочий по решению вопросов местного значения городского поселения (з/п+налоги)</t>
  </si>
  <si>
    <t>07 3 3А 64501</t>
  </si>
  <si>
    <t>Осуществление полномочий по решению вопросов местного значения городского поселения</t>
  </si>
  <si>
    <t>99 9 00 64501</t>
  </si>
  <si>
    <t>НЕ УКАЗАНО</t>
  </si>
  <si>
    <t>1 09 00000 00 0000 000</t>
  </si>
  <si>
    <t>ЗАДОЛЖЕННОСТЬ И ПЕРЕРАСЧЕТЫ ПО ОТМЕНЕННЫМ НАЛОГАМ, СБОРАМ И ИНЫМ ОБЯЗАТЕЛЬНЫМ ПЛАТЕЖАМ</t>
  </si>
  <si>
    <t>1 09 07000 00 0000 110</t>
  </si>
  <si>
    <t>Прочие налоги и сборы (по отмененным местным налогам и сборам)</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</si>
  <si>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</si>
  <si>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</si>
  <si>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1 09 07033 05 1000 110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</si>
  <si>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</si>
  <si>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</si>
  <si>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</si>
  <si>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1 11 05326 00 0000 120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</si>
  <si>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</si>
  <si>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1 11 05326 05 0000 120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</si>
  <si>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на межселенных территориях,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</si>
  <si>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</si>
  <si>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</si>
  <si>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</si>
  <si>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</si>
  <si>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</si>
  <si>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</si>
  <si>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</si>
  <si>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</si>
  <si>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1 13 02990 00 0000 130</t>
  </si>
  <si>
    <t>Прочие доходы от компенсации затрат государства</t>
  </si>
  <si>
    <t>1 13 02995 05 0000 130</t>
  </si>
  <si>
    <t>Прочие доходы от компенсации затрат бюджетов муниципальных районов</t>
  </si>
  <si>
    <t>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</si>
  <si>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</si>
  <si>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</si>
  <si>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</si>
  <si>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</si>
  <si>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</si>
  <si>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1 17 05000 00 0000 180</t>
  </si>
  <si>
    <t>Прочие неналоговые доходы</t>
  </si>
  <si>
    <t>1 17 05050 05 0000 180</t>
  </si>
  <si>
    <t>Прочие неналоговые доходы бюджетов муниципальных районов</t>
  </si>
  <si>
    <t>"Княжпогостский" от 04 июля 2024 года № 397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</si>
</sst>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_)"/>
    <numFmt numFmtId="166" formatCode="#,##0.000"/>
    <numFmt numFmtId="167" formatCode="_(* #,##0_);_(* \(#,##0\);_(* &quot;-&quot;??_);_(@_)"/>
    <numFmt numFmtId="168" formatCode="#,##0.0"/>
    <numFmt numFmtId="169" formatCode="#,##0.00000"/>
  </numFmts>
  <fonts count="21" x14ac:knownFonts="1">
    <font>
      <sz val="11"/>
      <color theme="1"/>
      <name val="Calibri"/>
      <family val="2"/>
      <charset val="204"/>
      <scheme val="minor"/>
    </font>
    <font>
      <sz val="11"/>
      <color theme="1"/>
      <name val="Calibri"/>
      <family val="2"/>
      <charset val="204"/>
      <scheme val="minor"/>
    </font>
    <font>
      <sz val="10"/>
      <name val="Arial Cyr"/>
      <charset val="204"/>
    </font>
    <font>
      <sz val="10"/>
      <name val="Tahoma"/>
      <family val="2"/>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color indexed="10"/>
      <name val="Times New Roman"/>
      <family val="1"/>
      <charset val="204"/>
    </font>
    <font>
      <sz val="12"/>
      <color indexed="10"/>
      <name val="Times New Roman"/>
      <family val="1"/>
      <charset val="204"/>
    </font>
    <font>
      <b/>
      <sz val="12"/>
      <name val="Arial Cyr"/>
      <charset val="204"/>
    </font>
    <font>
      <sz val="12"/>
      <name val="Arial"/>
      <family val="2"/>
      <charset val="204"/>
    </font>
    <font>
      <b/>
      <sz val="12"/>
      <name val="Arial"/>
      <family val="2"/>
      <charset val="204"/>
    </font>
    <font>
      <sz val="12"/>
      <color rgb="FF000000"/>
      <name val="Times New Roman"/>
    </font>
    <font>
      <b/>
      <sz val="12"/>
      <color rgb="FF000000"/>
      <name val="Times New Roman"/>
    </font>
  </fonts>
  <fills count="3">
    <fill>
      <patternFill patternType="none"/>
    </fill>
    <fill>
      <patternFill patternType="gray125"/>
    </fill>
    <fill>
      <patternFill patternType="solid">
        <fgColor rgb="FFFFFFFF"/>
        <b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2" fillId="0" borderId="0"/>
    <xf numFmtId="0" fontId="6" fillId="0" borderId="0"/>
    <xf numFmtId="0" fontId="7" fillId="0" borderId="0">
      <alignment vertical="top" wrapText="1"/>
    </xf>
    <xf numFmtId="0" fontId="1" fillId="0" borderId="0"/>
    <xf numFmtId="0" fontId="8" fillId="0" borderId="0"/>
    <xf numFmtId="0" fontId="3" fillId="0" borderId="0"/>
    <xf numFmtId="164" fontId="2" fillId="0" borderId="0" applyFont="0" applyFill="0" applyBorder="0" applyAlignment="0" applyProtection="0"/>
  </cellStyleXfs>
  <cellXfs count="131">
    <xf numFmtId="0" fontId="0" fillId="0" borderId="0" xfId="0"/>
    <xf numFmtId="165" fontId="4" fillId="0" borderId="0" xfId="6" applyNumberFormat="1" applyFont="1" applyFill="1" applyBorder="1" applyAlignment="1"/>
    <xf numFmtId="165" fontId="5" fillId="0" borderId="0" xfId="6" applyNumberFormat="1" applyFont="1" applyFill="1" applyBorder="1" applyAlignment="1"/>
    <xf numFmtId="0" fontId="4" fillId="0" borderId="0" xfId="6" applyFont="1" applyFill="1" applyBorder="1" applyAlignment="1"/>
    <xf numFmtId="0" fontId="5" fillId="0" borderId="0" xfId="6" applyFont="1" applyFill="1" applyBorder="1" applyAlignment="1"/>
    <xf numFmtId="0" fontId="4" fillId="0" borderId="0" xfId="0" applyFont="1" applyFill="1"/>
    <xf numFmtId="0" fontId="4" fillId="0" borderId="0" xfId="0" applyFont="1" applyFill="1" applyBorder="1"/>
    <xf numFmtId="4" fontId="4" fillId="0" borderId="0" xfId="6" applyNumberFormat="1" applyFont="1" applyFill="1" applyBorder="1" applyAlignment="1"/>
    <xf numFmtId="0" fontId="4" fillId="0" borderId="0" xfId="0" applyFont="1" applyFill="1" applyBorder="1" applyAlignment="1"/>
    <xf numFmtId="165" fontId="4" fillId="0" borderId="0" xfId="0" applyNumberFormat="1" applyFont="1" applyFill="1" applyBorder="1" applyAlignment="1"/>
    <xf numFmtId="165" fontId="4" fillId="0" borderId="0" xfId="0" applyNumberFormat="1" applyFont="1" applyFill="1"/>
    <xf numFmtId="166" fontId="4" fillId="0" borderId="0" xfId="6" applyNumberFormat="1" applyFont="1" applyFill="1" applyBorder="1" applyAlignment="1"/>
    <xf numFmtId="169" fontId="9"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top" wrapText="1"/>
    </xf>
    <xf numFmtId="0" fontId="9" fillId="0" borderId="11" xfId="0" applyFont="1" applyFill="1" applyBorder="1" applyAlignment="1">
      <alignment vertical="top" wrapText="1"/>
    </xf>
    <xf numFmtId="166" fontId="9" fillId="0" borderId="11" xfId="0" applyNumberFormat="1" applyFont="1" applyFill="1" applyBorder="1" applyAlignment="1">
      <alignment vertical="top" wrapText="1"/>
    </xf>
    <xf numFmtId="0" fontId="10" fillId="0" borderId="11" xfId="0" applyFont="1" applyFill="1" applyBorder="1" applyAlignment="1">
      <alignment horizontal="center" vertical="top" wrapText="1"/>
    </xf>
    <xf numFmtId="0" fontId="10" fillId="2" borderId="11" xfId="0" applyFont="1" applyFill="1" applyBorder="1" applyAlignment="1">
      <alignment horizontal="left" vertical="top" wrapText="1"/>
    </xf>
    <xf numFmtId="166" fontId="10" fillId="0" borderId="11" xfId="0" applyNumberFormat="1" applyFont="1" applyFill="1" applyBorder="1" applyAlignment="1">
      <alignment vertical="top"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0" xfId="0" applyFont="1" applyFill="1" applyAlignment="1">
      <alignment vertical="center"/>
    </xf>
    <xf numFmtId="0" fontId="11" fillId="0" borderId="0" xfId="0" applyFont="1" applyFill="1" applyAlignment="1">
      <alignment vertical="top" wrapText="1"/>
    </xf>
    <xf numFmtId="0" fontId="11" fillId="0" borderId="0" xfId="0" applyFont="1" applyFill="1" applyAlignment="1">
      <alignment vertical="center" wrapText="1"/>
    </xf>
    <xf numFmtId="169" fontId="11" fillId="0" borderId="0" xfId="0" applyNumberFormat="1" applyFont="1" applyFill="1" applyAlignment="1">
      <alignment vertical="center" wrapText="1"/>
    </xf>
    <xf numFmtId="0" fontId="12" fillId="0" borderId="0" xfId="0" applyFont="1" applyFill="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169" fontId="11" fillId="0" borderId="0" xfId="0" applyNumberFormat="1" applyFont="1" applyFill="1" applyAlignment="1">
      <alignment vertical="top" wrapText="1"/>
    </xf>
    <xf numFmtId="0" fontId="12" fillId="0" borderId="0" xfId="0" applyFont="1" applyFill="1" applyAlignment="1">
      <alignment vertical="top" wrapText="1"/>
    </xf>
    <xf numFmtId="166" fontId="11" fillId="0" borderId="0" xfId="0" applyNumberFormat="1" applyFont="1" applyFill="1" applyAlignment="1">
      <alignment vertical="top" wrapText="1"/>
    </xf>
    <xf numFmtId="0" fontId="9" fillId="2"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4"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49" fontId="5" fillId="0" borderId="1" xfId="0" applyNumberFormat="1" applyFont="1" applyBorder="1" applyAlignment="1">
      <alignment vertical="top"/>
    </xf>
    <xf numFmtId="0" fontId="5" fillId="0" borderId="1" xfId="0" applyFont="1" applyBorder="1" applyAlignment="1">
      <alignment vertical="top" wrapText="1"/>
    </xf>
    <xf numFmtId="166" fontId="5" fillId="0" borderId="1" xfId="0" applyNumberFormat="1" applyFont="1" applyBorder="1" applyAlignment="1">
      <alignment vertical="top"/>
    </xf>
    <xf numFmtId="49" fontId="4" fillId="0" borderId="1" xfId="0" applyNumberFormat="1" applyFont="1" applyBorder="1" applyAlignment="1">
      <alignment vertical="top"/>
    </xf>
    <xf numFmtId="0" fontId="4" fillId="0" borderId="1" xfId="0"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Fill="1" applyBorder="1" applyAlignment="1">
      <alignment vertical="top"/>
    </xf>
    <xf numFmtId="49" fontId="11" fillId="0" borderId="0" xfId="0" applyNumberFormat="1" applyFont="1" applyBorder="1"/>
    <xf numFmtId="0" fontId="11" fillId="0" borderId="0" xfId="0" applyFont="1" applyBorder="1"/>
    <xf numFmtId="168" fontId="11" fillId="0" borderId="0" xfId="0" applyNumberFormat="1" applyFont="1" applyBorder="1"/>
    <xf numFmtId="0" fontId="14" fillId="0" borderId="0" xfId="6" applyFont="1" applyFill="1" applyBorder="1" applyAlignment="1">
      <alignment wrapText="1"/>
    </xf>
    <xf numFmtId="0" fontId="15" fillId="0" borderId="0" xfId="6" applyFont="1" applyFill="1" applyBorder="1" applyAlignment="1"/>
    <xf numFmtId="0" fontId="5" fillId="0" borderId="2" xfId="6"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166" fontId="5" fillId="0" borderId="1" xfId="6" applyNumberFormat="1" applyFont="1" applyFill="1" applyBorder="1" applyAlignment="1">
      <alignment horizontal="right" vertical="center" wrapText="1"/>
    </xf>
    <xf numFmtId="0" fontId="4" fillId="0" borderId="1" xfId="6" applyFont="1" applyFill="1" applyBorder="1" applyAlignment="1">
      <alignment horizontal="left" vertical="center" wrapText="1"/>
    </xf>
    <xf numFmtId="166" fontId="4" fillId="0" borderId="1" xfId="6"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17" fillId="0" borderId="0" xfId="0" applyFont="1" applyFill="1" applyBorder="1"/>
    <xf numFmtId="167" fontId="17" fillId="0" borderId="0" xfId="7" applyNumberFormat="1" applyFont="1" applyFill="1" applyBorder="1"/>
    <xf numFmtId="167" fontId="11" fillId="0" borderId="0" xfId="7" applyNumberFormat="1" applyFont="1" applyFill="1" applyBorder="1"/>
    <xf numFmtId="0" fontId="4" fillId="0" borderId="1" xfId="0" applyFont="1" applyFill="1" applyBorder="1" applyAlignment="1">
      <alignment horizontal="left" vertical="center"/>
    </xf>
    <xf numFmtId="0" fontId="18" fillId="0" borderId="0" xfId="0" applyFont="1" applyFill="1" applyBorder="1"/>
    <xf numFmtId="167" fontId="18" fillId="0" borderId="0" xfId="7" applyNumberFormat="1" applyFont="1" applyFill="1" applyBorder="1"/>
    <xf numFmtId="0" fontId="9" fillId="2" borderId="11" xfId="0" applyFont="1" applyFill="1" applyBorder="1" applyAlignment="1">
      <alignment horizontal="center" vertical="center" wrapText="1"/>
    </xf>
    <xf numFmtId="3" fontId="19" fillId="2" borderId="11" xfId="0" applyNumberFormat="1" applyFont="1" applyFill="1" applyBorder="1" applyAlignment="1">
      <alignment horizontal="center" vertical="center" wrapText="1"/>
    </xf>
    <xf numFmtId="0" fontId="20" fillId="2" borderId="11" xfId="0" applyFont="1" applyFill="1" applyBorder="1" applyAlignment="1">
      <alignment horizontal="left" vertical="top" wrapText="1" indent="1"/>
    </xf>
    <xf numFmtId="0" fontId="20" fillId="2" borderId="11" xfId="0" applyFont="1" applyFill="1" applyBorder="1" applyAlignment="1">
      <alignment horizontal="center" vertical="top" wrapText="1"/>
    </xf>
    <xf numFmtId="0" fontId="19" fillId="2" borderId="11" xfId="0" applyFont="1" applyFill="1" applyBorder="1" applyAlignment="1">
      <alignment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vertical="top" wrapText="1"/>
    </xf>
    <xf numFmtId="0" fontId="19" fillId="0" borderId="11" xfId="0" applyFont="1" applyFill="1" applyBorder="1" applyAlignment="1">
      <alignment horizontal="center" vertical="center" wrapText="1"/>
    </xf>
    <xf numFmtId="166" fontId="20" fillId="2" borderId="11" xfId="0" applyNumberFormat="1" applyFont="1" applyFill="1" applyBorder="1" applyAlignment="1">
      <alignment horizontal="right" vertical="center" wrapText="1"/>
    </xf>
    <xf numFmtId="166" fontId="19" fillId="2" borderId="11" xfId="0" applyNumberFormat="1" applyFont="1" applyFill="1" applyBorder="1" applyAlignment="1">
      <alignment horizontal="right" vertical="center" wrapText="1"/>
    </xf>
    <xf numFmtId="166" fontId="19" fillId="0" borderId="11" xfId="0" applyNumberFormat="1" applyFont="1" applyFill="1" applyBorder="1" applyAlignment="1">
      <alignment horizontal="right" vertical="center" wrapText="1"/>
    </xf>
    <xf numFmtId="0" fontId="9" fillId="2" borderId="11" xfId="0" applyFont="1" applyFill="1" applyBorder="1" applyAlignment="1">
      <alignment horizontal="left" vertical="top" wrapText="1"/>
    </xf>
    <xf numFmtId="0" fontId="9" fillId="2" borderId="11" xfId="0" applyFont="1" applyFill="1" applyBorder="1" applyAlignment="1">
      <alignment horizontal="center" vertical="top"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11" xfId="0" applyFont="1" applyFill="1" applyBorder="1" applyAlignment="1">
      <alignment horizontal="center" vertical="center" wrapText="1"/>
    </xf>
    <xf numFmtId="0" fontId="10" fillId="0" borderId="11" xfId="0" applyFont="1" applyFill="1" applyBorder="1" applyAlignment="1">
      <alignment vertical="top" wrapText="1"/>
    </xf>
    <xf numFmtId="0" fontId="10" fillId="0" borderId="11" xfId="0" applyFont="1" applyFill="1" applyBorder="1" applyAlignment="1">
      <alignment horizontal="center" vertical="center" wrapText="1"/>
    </xf>
    <xf numFmtId="166" fontId="9" fillId="2" borderId="11" xfId="0" applyNumberFormat="1" applyFont="1" applyFill="1" applyBorder="1" applyAlignment="1">
      <alignment horizontal="right" vertical="center" wrapText="1"/>
    </xf>
    <xf numFmtId="166" fontId="9" fillId="0" borderId="11" xfId="0" applyNumberFormat="1" applyFont="1" applyFill="1" applyBorder="1" applyAlignment="1">
      <alignment horizontal="right" vertical="center" wrapText="1"/>
    </xf>
    <xf numFmtId="166" fontId="10" fillId="2" borderId="11" xfId="0" applyNumberFormat="1" applyFont="1" applyFill="1" applyBorder="1" applyAlignment="1">
      <alignment horizontal="right" vertical="center" wrapText="1"/>
    </xf>
    <xf numFmtId="166" fontId="10" fillId="0" borderId="11" xfId="0" applyNumberFormat="1" applyFont="1" applyFill="1" applyBorder="1" applyAlignment="1">
      <alignment horizontal="right" vertical="center" wrapText="1"/>
    </xf>
    <xf numFmtId="0" fontId="9" fillId="0" borderId="11" xfId="0" applyFont="1" applyFill="1" applyBorder="1" applyAlignment="1">
      <alignment horizontal="right" wrapText="1"/>
    </xf>
    <xf numFmtId="0" fontId="12" fillId="0" borderId="0" xfId="0" applyFont="1" applyFill="1" applyAlignment="1">
      <alignment horizontal="righ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69" fontId="9" fillId="2" borderId="1" xfId="0" applyNumberFormat="1" applyFont="1" applyFill="1" applyBorder="1" applyAlignment="1">
      <alignment horizontal="center" vertical="center" wrapText="1"/>
    </xf>
    <xf numFmtId="0" fontId="9" fillId="0" borderId="0" xfId="0" applyFont="1" applyFill="1" applyBorder="1" applyAlignment="1">
      <alignment horizont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center" vertical="top" wrapText="1"/>
    </xf>
    <xf numFmtId="0" fontId="9" fillId="2" borderId="11" xfId="0" applyFont="1" applyFill="1" applyBorder="1" applyAlignment="1">
      <alignment horizontal="center" vertical="center" wrapText="1"/>
    </xf>
    <xf numFmtId="0" fontId="12" fillId="0" borderId="0" xfId="0" applyFont="1" applyAlignment="1">
      <alignment horizontal="right" vertical="center"/>
    </xf>
    <xf numFmtId="0" fontId="4"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11" fillId="0" borderId="0" xfId="0" applyFont="1" applyAlignment="1">
      <alignment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6" applyFont="1" applyFill="1" applyBorder="1" applyAlignment="1">
      <alignment horizontal="center" vertical="center" wrapText="1"/>
    </xf>
    <xf numFmtId="0" fontId="11" fillId="0" borderId="4" xfId="0" applyFont="1" applyBorder="1" applyAlignment="1">
      <alignment horizontal="center" vertical="center" wrapText="1"/>
    </xf>
    <xf numFmtId="0" fontId="5" fillId="0" borderId="6" xfId="6"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0" xfId="0" applyFont="1" applyFill="1" applyAlignment="1">
      <alignment horizontal="right" vertical="center"/>
    </xf>
    <xf numFmtId="0" fontId="4" fillId="0" borderId="0" xfId="0" applyFont="1" applyFill="1" applyAlignment="1">
      <alignment horizontal="right" wrapText="1"/>
    </xf>
    <xf numFmtId="0" fontId="11" fillId="0" borderId="0" xfId="0" applyFont="1" applyAlignment="1"/>
    <xf numFmtId="0" fontId="5" fillId="0" borderId="0" xfId="6" applyNumberFormat="1" applyFont="1" applyFill="1" applyBorder="1" applyAlignment="1">
      <alignment horizontal="center" wrapText="1" shrinkToFit="1"/>
    </xf>
    <xf numFmtId="0" fontId="5" fillId="0" borderId="0" xfId="6" applyFont="1" applyFill="1" applyBorder="1" applyAlignment="1">
      <alignment horizontal="center" wrapText="1"/>
    </xf>
    <xf numFmtId="0" fontId="4" fillId="0" borderId="0" xfId="0" applyFont="1" applyFill="1" applyAlignment="1">
      <alignment wrapText="1"/>
    </xf>
  </cellXfs>
  <cellStyles count="8">
    <cellStyle name="Обычный" xfId="0" builtinId="0"/>
    <cellStyle name="Обычный 2" xfId="2"/>
    <cellStyle name="Обычный 2 2" xfId="3"/>
    <cellStyle name="Обычный 3" xfId="4"/>
    <cellStyle name="Обычный 4" xfId="1"/>
    <cellStyle name="Обычный 5" xfId="5"/>
    <cellStyle name="Обычный_Лист1" xfId="6"/>
    <cellStyle name="Финансовы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7"/>
  <sheetViews>
    <sheetView tabSelected="1" view="pageBreakPreview" zoomScaleNormal="100" zoomScaleSheetLayoutView="100" workbookViewId="0">
      <selection activeCell="A4" sqref="A4:E4"/>
    </sheetView>
  </sheetViews>
  <sheetFormatPr defaultRowHeight="15.75" x14ac:dyDescent="0.25"/>
  <cols>
    <col min="1" max="1" width="24.7109375" style="22" customWidth="1"/>
    <col min="2" max="2" width="65.5703125" style="22" customWidth="1"/>
    <col min="3" max="5" width="17.7109375" style="28" customWidth="1"/>
    <col min="6" max="16384" width="9.140625" style="22"/>
  </cols>
  <sheetData>
    <row r="1" spans="1:5" x14ac:dyDescent="0.25">
      <c r="A1" s="93" t="str">
        <f>D6</f>
        <v>Приложение 1</v>
      </c>
      <c r="B1" s="93"/>
      <c r="C1" s="93"/>
      <c r="D1" s="93"/>
      <c r="E1" s="93"/>
    </row>
    <row r="2" spans="1:5" x14ac:dyDescent="0.25">
      <c r="A2" s="93" t="s">
        <v>769</v>
      </c>
      <c r="B2" s="93"/>
      <c r="C2" s="93"/>
      <c r="D2" s="93"/>
      <c r="E2" s="93"/>
    </row>
    <row r="3" spans="1:5" x14ac:dyDescent="0.25">
      <c r="A3" s="93" t="s">
        <v>19</v>
      </c>
      <c r="B3" s="93"/>
      <c r="C3" s="93"/>
      <c r="D3" s="93"/>
      <c r="E3" s="93"/>
    </row>
    <row r="4" spans="1:5" x14ac:dyDescent="0.25">
      <c r="A4" s="93" t="s">
        <v>903</v>
      </c>
      <c r="B4" s="93"/>
      <c r="C4" s="93"/>
      <c r="D4" s="93"/>
      <c r="E4" s="93"/>
    </row>
    <row r="5" spans="1:5" x14ac:dyDescent="0.25">
      <c r="A5" s="23"/>
      <c r="B5" s="23"/>
      <c r="C5" s="24"/>
      <c r="D5" s="24"/>
      <c r="E5" s="24"/>
    </row>
    <row r="6" spans="1:5" x14ac:dyDescent="0.25">
      <c r="A6" s="25"/>
      <c r="B6" s="25"/>
      <c r="C6" s="25"/>
      <c r="D6" s="93" t="s">
        <v>20</v>
      </c>
      <c r="E6" s="93"/>
    </row>
    <row r="7" spans="1:5" x14ac:dyDescent="0.25">
      <c r="A7" s="93" t="s">
        <v>19</v>
      </c>
      <c r="B7" s="93"/>
      <c r="C7" s="93"/>
      <c r="D7" s="93"/>
      <c r="E7" s="93"/>
    </row>
    <row r="8" spans="1:5" x14ac:dyDescent="0.25">
      <c r="A8" s="93" t="s">
        <v>768</v>
      </c>
      <c r="B8" s="93"/>
      <c r="C8" s="93"/>
      <c r="D8" s="93"/>
      <c r="E8" s="93"/>
    </row>
    <row r="10" spans="1:5" ht="36.75" customHeight="1" x14ac:dyDescent="0.25">
      <c r="A10" s="97" t="s">
        <v>664</v>
      </c>
      <c r="B10" s="97"/>
      <c r="C10" s="97"/>
      <c r="D10" s="97"/>
      <c r="E10" s="97"/>
    </row>
    <row r="11" spans="1:5" ht="17.25" customHeight="1" x14ac:dyDescent="0.25">
      <c r="A11" s="26"/>
      <c r="B11" s="26"/>
      <c r="C11" s="27"/>
      <c r="D11" s="27"/>
      <c r="E11" s="27"/>
    </row>
    <row r="12" spans="1:5" x14ac:dyDescent="0.25">
      <c r="A12" s="94" t="s">
        <v>21</v>
      </c>
      <c r="B12" s="94" t="s">
        <v>22</v>
      </c>
      <c r="C12" s="96" t="s">
        <v>14</v>
      </c>
      <c r="D12" s="96"/>
      <c r="E12" s="96"/>
    </row>
    <row r="13" spans="1:5" ht="36.75" customHeight="1" x14ac:dyDescent="0.25">
      <c r="A13" s="95" t="s">
        <v>23</v>
      </c>
      <c r="B13" s="95" t="s">
        <v>23</v>
      </c>
      <c r="C13" s="12" t="s">
        <v>9</v>
      </c>
      <c r="D13" s="12" t="s">
        <v>15</v>
      </c>
      <c r="E13" s="12" t="s">
        <v>18</v>
      </c>
    </row>
    <row r="14" spans="1:5" ht="14.25" customHeight="1" x14ac:dyDescent="0.25">
      <c r="A14" s="13" t="s">
        <v>24</v>
      </c>
      <c r="B14" s="14" t="s">
        <v>25</v>
      </c>
      <c r="C14" s="15">
        <v>312534.03600000002</v>
      </c>
      <c r="D14" s="15">
        <v>327499.55</v>
      </c>
      <c r="E14" s="15">
        <v>318579.91200000001</v>
      </c>
    </row>
    <row r="15" spans="1:5" x14ac:dyDescent="0.25">
      <c r="A15" s="13" t="s">
        <v>26</v>
      </c>
      <c r="B15" s="14" t="s">
        <v>27</v>
      </c>
      <c r="C15" s="15">
        <v>243182</v>
      </c>
      <c r="D15" s="15">
        <v>249772</v>
      </c>
      <c r="E15" s="15">
        <v>226832</v>
      </c>
    </row>
    <row r="16" spans="1:5" x14ac:dyDescent="0.25">
      <c r="A16" s="13" t="s">
        <v>28</v>
      </c>
      <c r="B16" s="14" t="s">
        <v>29</v>
      </c>
      <c r="C16" s="15">
        <v>243182</v>
      </c>
      <c r="D16" s="15">
        <v>249772</v>
      </c>
      <c r="E16" s="15">
        <v>226832</v>
      </c>
    </row>
    <row r="17" spans="1:5" ht="126" x14ac:dyDescent="0.25">
      <c r="A17" s="13" t="s">
        <v>30</v>
      </c>
      <c r="B17" s="14" t="s">
        <v>812</v>
      </c>
      <c r="C17" s="15">
        <v>240992</v>
      </c>
      <c r="D17" s="15">
        <v>247472</v>
      </c>
      <c r="E17" s="15">
        <v>224666</v>
      </c>
    </row>
    <row r="18" spans="1:5" ht="126" x14ac:dyDescent="0.25">
      <c r="A18" s="16" t="s">
        <v>30</v>
      </c>
      <c r="B18" s="17" t="s">
        <v>812</v>
      </c>
      <c r="C18" s="18">
        <v>240992</v>
      </c>
      <c r="D18" s="18">
        <v>247472</v>
      </c>
      <c r="E18" s="18">
        <v>224666</v>
      </c>
    </row>
    <row r="19" spans="1:5" ht="111" customHeight="1" x14ac:dyDescent="0.25">
      <c r="A19" s="13" t="s">
        <v>31</v>
      </c>
      <c r="B19" s="14" t="s">
        <v>32</v>
      </c>
      <c r="C19" s="15">
        <v>396</v>
      </c>
      <c r="D19" s="15">
        <v>407</v>
      </c>
      <c r="E19" s="15">
        <v>367</v>
      </c>
    </row>
    <row r="20" spans="1:5" ht="111.75" customHeight="1" x14ac:dyDescent="0.25">
      <c r="A20" s="16" t="s">
        <v>31</v>
      </c>
      <c r="B20" s="17" t="s">
        <v>32</v>
      </c>
      <c r="C20" s="18">
        <v>396</v>
      </c>
      <c r="D20" s="18">
        <v>407</v>
      </c>
      <c r="E20" s="18">
        <v>367</v>
      </c>
    </row>
    <row r="21" spans="1:5" ht="94.5" x14ac:dyDescent="0.25">
      <c r="A21" s="13" t="s">
        <v>33</v>
      </c>
      <c r="B21" s="14" t="s">
        <v>813</v>
      </c>
      <c r="C21" s="15">
        <v>591</v>
      </c>
      <c r="D21" s="15">
        <v>633</v>
      </c>
      <c r="E21" s="15">
        <v>578</v>
      </c>
    </row>
    <row r="22" spans="1:5" ht="94.5" x14ac:dyDescent="0.25">
      <c r="A22" s="16" t="s">
        <v>33</v>
      </c>
      <c r="B22" s="17" t="s">
        <v>813</v>
      </c>
      <c r="C22" s="18">
        <v>591</v>
      </c>
      <c r="D22" s="18">
        <v>633</v>
      </c>
      <c r="E22" s="18">
        <v>578</v>
      </c>
    </row>
    <row r="23" spans="1:5" ht="94.5" x14ac:dyDescent="0.25">
      <c r="A23" s="13" t="s">
        <v>34</v>
      </c>
      <c r="B23" s="14" t="s">
        <v>35</v>
      </c>
      <c r="C23" s="15">
        <v>711</v>
      </c>
      <c r="D23" s="15">
        <v>743</v>
      </c>
      <c r="E23" s="15">
        <v>753</v>
      </c>
    </row>
    <row r="24" spans="1:5" ht="94.5" x14ac:dyDescent="0.25">
      <c r="A24" s="16" t="s">
        <v>34</v>
      </c>
      <c r="B24" s="17" t="s">
        <v>35</v>
      </c>
      <c r="C24" s="18">
        <v>711</v>
      </c>
      <c r="D24" s="18">
        <v>743</v>
      </c>
      <c r="E24" s="18">
        <v>753</v>
      </c>
    </row>
    <row r="25" spans="1:5" ht="157.5" x14ac:dyDescent="0.25">
      <c r="A25" s="13" t="s">
        <v>36</v>
      </c>
      <c r="B25" s="14" t="s">
        <v>814</v>
      </c>
      <c r="C25" s="15">
        <v>209</v>
      </c>
      <c r="D25" s="15">
        <v>215</v>
      </c>
      <c r="E25" s="15">
        <v>193</v>
      </c>
    </row>
    <row r="26" spans="1:5" ht="157.5" x14ac:dyDescent="0.25">
      <c r="A26" s="16" t="s">
        <v>36</v>
      </c>
      <c r="B26" s="17" t="s">
        <v>814</v>
      </c>
      <c r="C26" s="18">
        <v>209</v>
      </c>
      <c r="D26" s="18">
        <v>215</v>
      </c>
      <c r="E26" s="18">
        <v>193</v>
      </c>
    </row>
    <row r="27" spans="1:5" ht="78.75" x14ac:dyDescent="0.25">
      <c r="A27" s="13" t="s">
        <v>665</v>
      </c>
      <c r="B27" s="14" t="s">
        <v>815</v>
      </c>
      <c r="C27" s="15">
        <v>283</v>
      </c>
      <c r="D27" s="15">
        <v>302</v>
      </c>
      <c r="E27" s="15">
        <v>275</v>
      </c>
    </row>
    <row r="28" spans="1:5" ht="78.75" x14ac:dyDescent="0.25">
      <c r="A28" s="16" t="s">
        <v>665</v>
      </c>
      <c r="B28" s="17" t="s">
        <v>815</v>
      </c>
      <c r="C28" s="18">
        <v>283</v>
      </c>
      <c r="D28" s="18">
        <v>302</v>
      </c>
      <c r="E28" s="18">
        <v>275</v>
      </c>
    </row>
    <row r="29" spans="1:5" ht="47.25" x14ac:dyDescent="0.25">
      <c r="A29" s="13" t="s">
        <v>37</v>
      </c>
      <c r="B29" s="14" t="s">
        <v>38</v>
      </c>
      <c r="C29" s="15">
        <v>14496.59</v>
      </c>
      <c r="D29" s="15">
        <v>15123</v>
      </c>
      <c r="E29" s="15">
        <v>15524.22</v>
      </c>
    </row>
    <row r="30" spans="1:5" ht="31.5" x14ac:dyDescent="0.25">
      <c r="A30" s="13" t="s">
        <v>39</v>
      </c>
      <c r="B30" s="14" t="s">
        <v>40</v>
      </c>
      <c r="C30" s="15">
        <v>14496.59</v>
      </c>
      <c r="D30" s="15">
        <v>15123</v>
      </c>
      <c r="E30" s="15">
        <v>15524.22</v>
      </c>
    </row>
    <row r="31" spans="1:5" ht="78.75" x14ac:dyDescent="0.25">
      <c r="A31" s="13" t="s">
        <v>41</v>
      </c>
      <c r="B31" s="14" t="s">
        <v>42</v>
      </c>
      <c r="C31" s="15">
        <v>7560.57</v>
      </c>
      <c r="D31" s="15">
        <v>7867.85</v>
      </c>
      <c r="E31" s="15">
        <v>8086.54</v>
      </c>
    </row>
    <row r="32" spans="1:5" ht="110.25" x14ac:dyDescent="0.25">
      <c r="A32" s="16" t="s">
        <v>43</v>
      </c>
      <c r="B32" s="17" t="s">
        <v>44</v>
      </c>
      <c r="C32" s="18">
        <v>7560.57</v>
      </c>
      <c r="D32" s="18">
        <v>7867.85</v>
      </c>
      <c r="E32" s="18">
        <v>8086.54</v>
      </c>
    </row>
    <row r="33" spans="1:5" ht="94.5" x14ac:dyDescent="0.25">
      <c r="A33" s="13" t="s">
        <v>45</v>
      </c>
      <c r="B33" s="14" t="s">
        <v>46</v>
      </c>
      <c r="C33" s="15">
        <v>36.020000000000003</v>
      </c>
      <c r="D33" s="15">
        <v>41.34</v>
      </c>
      <c r="E33" s="15">
        <v>42.95</v>
      </c>
    </row>
    <row r="34" spans="1:5" ht="126" x14ac:dyDescent="0.25">
      <c r="A34" s="16" t="s">
        <v>47</v>
      </c>
      <c r="B34" s="17" t="s">
        <v>48</v>
      </c>
      <c r="C34" s="18">
        <v>36.020000000000003</v>
      </c>
      <c r="D34" s="18">
        <v>41.34</v>
      </c>
      <c r="E34" s="18">
        <v>42.95</v>
      </c>
    </row>
    <row r="35" spans="1:5" ht="78.75" x14ac:dyDescent="0.25">
      <c r="A35" s="13" t="s">
        <v>49</v>
      </c>
      <c r="B35" s="14" t="s">
        <v>50</v>
      </c>
      <c r="C35" s="15">
        <v>6900</v>
      </c>
      <c r="D35" s="15">
        <v>7213.81</v>
      </c>
      <c r="E35" s="15">
        <v>7394.73</v>
      </c>
    </row>
    <row r="36" spans="1:5" ht="126" x14ac:dyDescent="0.25">
      <c r="A36" s="16" t="s">
        <v>51</v>
      </c>
      <c r="B36" s="17" t="s">
        <v>52</v>
      </c>
      <c r="C36" s="18">
        <v>6900</v>
      </c>
      <c r="D36" s="18">
        <v>7213.81</v>
      </c>
      <c r="E36" s="18">
        <v>7394.73</v>
      </c>
    </row>
    <row r="37" spans="1:5" x14ac:dyDescent="0.25">
      <c r="A37" s="13" t="s">
        <v>53</v>
      </c>
      <c r="B37" s="14" t="s">
        <v>54</v>
      </c>
      <c r="C37" s="15">
        <v>26927</v>
      </c>
      <c r="D37" s="15">
        <v>34634</v>
      </c>
      <c r="E37" s="15">
        <v>51487</v>
      </c>
    </row>
    <row r="38" spans="1:5" ht="31.5" x14ac:dyDescent="0.25">
      <c r="A38" s="13" t="s">
        <v>55</v>
      </c>
      <c r="B38" s="14" t="s">
        <v>56</v>
      </c>
      <c r="C38" s="15">
        <v>26162</v>
      </c>
      <c r="D38" s="15">
        <v>33832</v>
      </c>
      <c r="E38" s="15">
        <v>50653</v>
      </c>
    </row>
    <row r="39" spans="1:5" ht="31.5" x14ac:dyDescent="0.25">
      <c r="A39" s="13" t="s">
        <v>57</v>
      </c>
      <c r="B39" s="14" t="s">
        <v>58</v>
      </c>
      <c r="C39" s="15">
        <v>12033</v>
      </c>
      <c r="D39" s="15">
        <v>15535</v>
      </c>
      <c r="E39" s="15">
        <v>23116</v>
      </c>
    </row>
    <row r="40" spans="1:5" ht="31.5" x14ac:dyDescent="0.25">
      <c r="A40" s="16" t="s">
        <v>59</v>
      </c>
      <c r="B40" s="17" t="s">
        <v>58</v>
      </c>
      <c r="C40" s="18">
        <v>12033</v>
      </c>
      <c r="D40" s="18">
        <v>15535</v>
      </c>
      <c r="E40" s="18">
        <v>23116</v>
      </c>
    </row>
    <row r="41" spans="1:5" ht="47.25" x14ac:dyDescent="0.25">
      <c r="A41" s="13" t="s">
        <v>60</v>
      </c>
      <c r="B41" s="14" t="s">
        <v>61</v>
      </c>
      <c r="C41" s="15">
        <v>14129</v>
      </c>
      <c r="D41" s="15">
        <v>18297</v>
      </c>
      <c r="E41" s="15">
        <v>27537</v>
      </c>
    </row>
    <row r="42" spans="1:5" ht="63" x14ac:dyDescent="0.25">
      <c r="A42" s="16" t="s">
        <v>62</v>
      </c>
      <c r="B42" s="17" t="s">
        <v>63</v>
      </c>
      <c r="C42" s="18">
        <v>14129</v>
      </c>
      <c r="D42" s="18">
        <v>18297</v>
      </c>
      <c r="E42" s="18">
        <v>27537</v>
      </c>
    </row>
    <row r="43" spans="1:5" x14ac:dyDescent="0.25">
      <c r="A43" s="13" t="s">
        <v>64</v>
      </c>
      <c r="B43" s="14" t="s">
        <v>65</v>
      </c>
      <c r="C43" s="15">
        <v>242</v>
      </c>
      <c r="D43" s="15">
        <v>253</v>
      </c>
      <c r="E43" s="15">
        <v>263</v>
      </c>
    </row>
    <row r="44" spans="1:5" x14ac:dyDescent="0.25">
      <c r="A44" s="13" t="s">
        <v>66</v>
      </c>
      <c r="B44" s="14" t="s">
        <v>65</v>
      </c>
      <c r="C44" s="15">
        <v>242</v>
      </c>
      <c r="D44" s="15">
        <v>253</v>
      </c>
      <c r="E44" s="15">
        <v>263</v>
      </c>
    </row>
    <row r="45" spans="1:5" x14ac:dyDescent="0.25">
      <c r="A45" s="16" t="s">
        <v>66</v>
      </c>
      <c r="B45" s="17" t="s">
        <v>65</v>
      </c>
      <c r="C45" s="18">
        <v>242</v>
      </c>
      <c r="D45" s="18">
        <v>253</v>
      </c>
      <c r="E45" s="18">
        <v>263</v>
      </c>
    </row>
    <row r="46" spans="1:5" ht="31.5" x14ac:dyDescent="0.25">
      <c r="A46" s="13" t="s">
        <v>67</v>
      </c>
      <c r="B46" s="14" t="s">
        <v>68</v>
      </c>
      <c r="C46" s="15">
        <v>523</v>
      </c>
      <c r="D46" s="15">
        <v>549</v>
      </c>
      <c r="E46" s="15">
        <v>571</v>
      </c>
    </row>
    <row r="47" spans="1:5" ht="47.25" x14ac:dyDescent="0.25">
      <c r="A47" s="13" t="s">
        <v>69</v>
      </c>
      <c r="B47" s="14" t="s">
        <v>833</v>
      </c>
      <c r="C47" s="15">
        <v>523</v>
      </c>
      <c r="D47" s="15">
        <v>549</v>
      </c>
      <c r="E47" s="15">
        <v>571</v>
      </c>
    </row>
    <row r="48" spans="1:5" ht="47.25" x14ac:dyDescent="0.25">
      <c r="A48" s="16" t="s">
        <v>69</v>
      </c>
      <c r="B48" s="17" t="s">
        <v>833</v>
      </c>
      <c r="C48" s="18">
        <v>523</v>
      </c>
      <c r="D48" s="18">
        <v>549</v>
      </c>
      <c r="E48" s="18">
        <v>571</v>
      </c>
    </row>
    <row r="49" spans="1:5" x14ac:dyDescent="0.25">
      <c r="A49" s="13" t="s">
        <v>70</v>
      </c>
      <c r="B49" s="14" t="s">
        <v>71</v>
      </c>
      <c r="C49" s="15">
        <v>4313</v>
      </c>
      <c r="D49" s="15">
        <v>4325</v>
      </c>
      <c r="E49" s="15">
        <v>4345</v>
      </c>
    </row>
    <row r="50" spans="1:5" ht="31.5" x14ac:dyDescent="0.25">
      <c r="A50" s="13" t="s">
        <v>72</v>
      </c>
      <c r="B50" s="14" t="s">
        <v>73</v>
      </c>
      <c r="C50" s="15">
        <v>4308</v>
      </c>
      <c r="D50" s="15">
        <v>4320</v>
      </c>
      <c r="E50" s="15">
        <v>4340</v>
      </c>
    </row>
    <row r="51" spans="1:5" ht="47.25" x14ac:dyDescent="0.25">
      <c r="A51" s="13" t="s">
        <v>74</v>
      </c>
      <c r="B51" s="14" t="s">
        <v>75</v>
      </c>
      <c r="C51" s="15">
        <v>4308</v>
      </c>
      <c r="D51" s="15">
        <v>4320</v>
      </c>
      <c r="E51" s="15">
        <v>4340</v>
      </c>
    </row>
    <row r="52" spans="1:5" ht="47.25" x14ac:dyDescent="0.25">
      <c r="A52" s="16" t="s">
        <v>74</v>
      </c>
      <c r="B52" s="17" t="s">
        <v>75</v>
      </c>
      <c r="C52" s="18">
        <v>4308</v>
      </c>
      <c r="D52" s="18">
        <v>4320</v>
      </c>
      <c r="E52" s="18">
        <v>4340</v>
      </c>
    </row>
    <row r="53" spans="1:5" ht="47.25" x14ac:dyDescent="0.25">
      <c r="A53" s="13" t="s">
        <v>76</v>
      </c>
      <c r="B53" s="14" t="s">
        <v>77</v>
      </c>
      <c r="C53" s="15">
        <v>5</v>
      </c>
      <c r="D53" s="15">
        <v>5</v>
      </c>
      <c r="E53" s="15">
        <v>5</v>
      </c>
    </row>
    <row r="54" spans="1:5" ht="30.75" customHeight="1" x14ac:dyDescent="0.25">
      <c r="A54" s="13" t="s">
        <v>78</v>
      </c>
      <c r="B54" s="14" t="s">
        <v>79</v>
      </c>
      <c r="C54" s="15">
        <v>5</v>
      </c>
      <c r="D54" s="15">
        <v>5</v>
      </c>
      <c r="E54" s="15">
        <v>5</v>
      </c>
    </row>
    <row r="55" spans="1:5" ht="31.5" x14ac:dyDescent="0.25">
      <c r="A55" s="16" t="s">
        <v>78</v>
      </c>
      <c r="B55" s="17" t="s">
        <v>79</v>
      </c>
      <c r="C55" s="18">
        <v>5</v>
      </c>
      <c r="D55" s="18">
        <v>5</v>
      </c>
      <c r="E55" s="18">
        <v>5</v>
      </c>
    </row>
    <row r="56" spans="1:5" ht="47.25" x14ac:dyDescent="0.25">
      <c r="A56" s="13" t="s">
        <v>867</v>
      </c>
      <c r="B56" s="14" t="s">
        <v>868</v>
      </c>
      <c r="C56" s="15">
        <v>0</v>
      </c>
      <c r="D56" s="15">
        <v>0</v>
      </c>
      <c r="E56" s="15">
        <v>0</v>
      </c>
    </row>
    <row r="57" spans="1:5" ht="31.5" x14ac:dyDescent="0.25">
      <c r="A57" s="13" t="s">
        <v>869</v>
      </c>
      <c r="B57" s="14" t="s">
        <v>870</v>
      </c>
      <c r="C57" s="15">
        <v>0</v>
      </c>
      <c r="D57" s="15">
        <v>0</v>
      </c>
      <c r="E57" s="15">
        <v>0</v>
      </c>
    </row>
    <row r="58" spans="1:5" ht="47.25" x14ac:dyDescent="0.25">
      <c r="A58" s="13" t="s">
        <v>871</v>
      </c>
      <c r="B58" s="14" t="s">
        <v>872</v>
      </c>
      <c r="C58" s="15">
        <v>0</v>
      </c>
      <c r="D58" s="15">
        <v>0</v>
      </c>
      <c r="E58" s="15">
        <v>0</v>
      </c>
    </row>
    <row r="59" spans="1:5" ht="94.5" x14ac:dyDescent="0.25">
      <c r="A59" s="16" t="s">
        <v>873</v>
      </c>
      <c r="B59" s="17" t="s">
        <v>874</v>
      </c>
      <c r="C59" s="18">
        <v>0</v>
      </c>
      <c r="D59" s="18">
        <v>0</v>
      </c>
      <c r="E59" s="18">
        <v>0</v>
      </c>
    </row>
    <row r="60" spans="1:5" ht="47.25" x14ac:dyDescent="0.25">
      <c r="A60" s="13" t="s">
        <v>80</v>
      </c>
      <c r="B60" s="14" t="s">
        <v>81</v>
      </c>
      <c r="C60" s="15">
        <v>11356.712</v>
      </c>
      <c r="D60" s="15">
        <v>11226.712</v>
      </c>
      <c r="E60" s="15">
        <v>11216.712</v>
      </c>
    </row>
    <row r="61" spans="1:5" ht="94.5" x14ac:dyDescent="0.25">
      <c r="A61" s="13" t="s">
        <v>82</v>
      </c>
      <c r="B61" s="14" t="s">
        <v>83</v>
      </c>
      <c r="C61" s="15">
        <v>9960</v>
      </c>
      <c r="D61" s="15">
        <v>9830</v>
      </c>
      <c r="E61" s="15">
        <v>9830</v>
      </c>
    </row>
    <row r="62" spans="1:5" ht="80.25" customHeight="1" x14ac:dyDescent="0.25">
      <c r="A62" s="13" t="s">
        <v>84</v>
      </c>
      <c r="B62" s="14" t="s">
        <v>85</v>
      </c>
      <c r="C62" s="15">
        <v>1830</v>
      </c>
      <c r="D62" s="15">
        <v>1730</v>
      </c>
      <c r="E62" s="15">
        <v>1730</v>
      </c>
    </row>
    <row r="63" spans="1:5" ht="94.5" x14ac:dyDescent="0.25">
      <c r="A63" s="16" t="s">
        <v>86</v>
      </c>
      <c r="B63" s="17" t="s">
        <v>87</v>
      </c>
      <c r="C63" s="18">
        <v>800</v>
      </c>
      <c r="D63" s="18">
        <v>800</v>
      </c>
      <c r="E63" s="18">
        <v>800</v>
      </c>
    </row>
    <row r="64" spans="1:5" ht="78.75" x14ac:dyDescent="0.25">
      <c r="A64" s="16" t="s">
        <v>88</v>
      </c>
      <c r="B64" s="17" t="s">
        <v>89</v>
      </c>
      <c r="C64" s="18">
        <v>1030</v>
      </c>
      <c r="D64" s="18">
        <v>930</v>
      </c>
      <c r="E64" s="18">
        <v>930</v>
      </c>
    </row>
    <row r="65" spans="1:5" ht="94.5" x14ac:dyDescent="0.25">
      <c r="A65" s="13" t="s">
        <v>90</v>
      </c>
      <c r="B65" s="14" t="s">
        <v>91</v>
      </c>
      <c r="C65" s="15">
        <v>130</v>
      </c>
      <c r="D65" s="15">
        <v>100</v>
      </c>
      <c r="E65" s="15">
        <v>100</v>
      </c>
    </row>
    <row r="66" spans="1:5" ht="78.75" x14ac:dyDescent="0.25">
      <c r="A66" s="16" t="s">
        <v>92</v>
      </c>
      <c r="B66" s="17" t="s">
        <v>93</v>
      </c>
      <c r="C66" s="18">
        <v>130</v>
      </c>
      <c r="D66" s="18">
        <v>100</v>
      </c>
      <c r="E66" s="18">
        <v>100</v>
      </c>
    </row>
    <row r="67" spans="1:5" ht="47.25" x14ac:dyDescent="0.25">
      <c r="A67" s="13" t="s">
        <v>94</v>
      </c>
      <c r="B67" s="14" t="s">
        <v>95</v>
      </c>
      <c r="C67" s="15">
        <v>8000</v>
      </c>
      <c r="D67" s="15">
        <v>8000</v>
      </c>
      <c r="E67" s="15">
        <v>8000</v>
      </c>
    </row>
    <row r="68" spans="1:5" ht="31.5" x14ac:dyDescent="0.25">
      <c r="A68" s="16" t="s">
        <v>96</v>
      </c>
      <c r="B68" s="17" t="s">
        <v>97</v>
      </c>
      <c r="C68" s="18">
        <v>8000</v>
      </c>
      <c r="D68" s="18">
        <v>8000</v>
      </c>
      <c r="E68" s="18">
        <v>8000</v>
      </c>
    </row>
    <row r="69" spans="1:5" ht="47.25" x14ac:dyDescent="0.25">
      <c r="A69" s="13" t="s">
        <v>875</v>
      </c>
      <c r="B69" s="14" t="s">
        <v>876</v>
      </c>
      <c r="C69" s="15">
        <v>0</v>
      </c>
      <c r="D69" s="15">
        <v>0</v>
      </c>
      <c r="E69" s="15">
        <v>0</v>
      </c>
    </row>
    <row r="70" spans="1:5" ht="94.5" x14ac:dyDescent="0.25">
      <c r="A70" s="13" t="s">
        <v>877</v>
      </c>
      <c r="B70" s="14" t="s">
        <v>878</v>
      </c>
      <c r="C70" s="15">
        <v>0</v>
      </c>
      <c r="D70" s="15">
        <v>0</v>
      </c>
      <c r="E70" s="15">
        <v>0</v>
      </c>
    </row>
    <row r="71" spans="1:5" ht="157.5" x14ac:dyDescent="0.25">
      <c r="A71" s="16" t="s">
        <v>879</v>
      </c>
      <c r="B71" s="17" t="s">
        <v>880</v>
      </c>
      <c r="C71" s="18">
        <v>0</v>
      </c>
      <c r="D71" s="18">
        <v>0</v>
      </c>
      <c r="E71" s="18">
        <v>0</v>
      </c>
    </row>
    <row r="72" spans="1:5" ht="94.5" x14ac:dyDescent="0.25">
      <c r="A72" s="13" t="s">
        <v>98</v>
      </c>
      <c r="B72" s="14" t="s">
        <v>99</v>
      </c>
      <c r="C72" s="15">
        <v>1396.712</v>
      </c>
      <c r="D72" s="15">
        <v>1396.712</v>
      </c>
      <c r="E72" s="15">
        <v>1386.712</v>
      </c>
    </row>
    <row r="73" spans="1:5" ht="94.5" x14ac:dyDescent="0.25">
      <c r="A73" s="13" t="s">
        <v>100</v>
      </c>
      <c r="B73" s="14" t="s">
        <v>101</v>
      </c>
      <c r="C73" s="15">
        <v>1396.712</v>
      </c>
      <c r="D73" s="15">
        <v>1396.712</v>
      </c>
      <c r="E73" s="15">
        <v>1386.712</v>
      </c>
    </row>
    <row r="74" spans="1:5" ht="78.75" x14ac:dyDescent="0.25">
      <c r="A74" s="16" t="s">
        <v>102</v>
      </c>
      <c r="B74" s="17" t="s">
        <v>103</v>
      </c>
      <c r="C74" s="18">
        <v>1396.712</v>
      </c>
      <c r="D74" s="18">
        <v>1396.712</v>
      </c>
      <c r="E74" s="18">
        <v>1386.712</v>
      </c>
    </row>
    <row r="75" spans="1:5" ht="110.25" x14ac:dyDescent="0.25">
      <c r="A75" s="13" t="s">
        <v>881</v>
      </c>
      <c r="B75" s="14" t="s">
        <v>882</v>
      </c>
      <c r="C75" s="15">
        <v>0</v>
      </c>
      <c r="D75" s="15">
        <v>0</v>
      </c>
      <c r="E75" s="15">
        <v>0</v>
      </c>
    </row>
    <row r="76" spans="1:5" ht="94.5" x14ac:dyDescent="0.25">
      <c r="A76" s="16" t="s">
        <v>883</v>
      </c>
      <c r="B76" s="17" t="s">
        <v>884</v>
      </c>
      <c r="C76" s="18">
        <v>0</v>
      </c>
      <c r="D76" s="18">
        <v>0</v>
      </c>
      <c r="E76" s="18">
        <v>0</v>
      </c>
    </row>
    <row r="77" spans="1:5" ht="31.5" x14ac:dyDescent="0.25">
      <c r="A77" s="13" t="s">
        <v>104</v>
      </c>
      <c r="B77" s="14" t="s">
        <v>105</v>
      </c>
      <c r="C77" s="15">
        <v>9132.0280000000002</v>
      </c>
      <c r="D77" s="15">
        <v>9566.1319999999996</v>
      </c>
      <c r="E77" s="15">
        <v>6607.3739999999998</v>
      </c>
    </row>
    <row r="78" spans="1:5" x14ac:dyDescent="0.25">
      <c r="A78" s="13" t="s">
        <v>106</v>
      </c>
      <c r="B78" s="14" t="s">
        <v>107</v>
      </c>
      <c r="C78" s="15">
        <v>9132.0280000000002</v>
      </c>
      <c r="D78" s="15">
        <v>9566.1319999999996</v>
      </c>
      <c r="E78" s="15">
        <v>6607.3739999999998</v>
      </c>
    </row>
    <row r="79" spans="1:5" ht="31.5" x14ac:dyDescent="0.25">
      <c r="A79" s="13" t="s">
        <v>108</v>
      </c>
      <c r="B79" s="14" t="s">
        <v>834</v>
      </c>
      <c r="C79" s="15">
        <v>1073.925</v>
      </c>
      <c r="D79" s="15">
        <v>1125.0640000000001</v>
      </c>
      <c r="E79" s="15">
        <v>1072.9939999999999</v>
      </c>
    </row>
    <row r="80" spans="1:5" ht="31.5" x14ac:dyDescent="0.25">
      <c r="A80" s="16" t="s">
        <v>108</v>
      </c>
      <c r="B80" s="17" t="s">
        <v>834</v>
      </c>
      <c r="C80" s="18">
        <v>1073.925</v>
      </c>
      <c r="D80" s="18">
        <v>1125.0640000000001</v>
      </c>
      <c r="E80" s="18">
        <v>1072.9939999999999</v>
      </c>
    </row>
    <row r="81" spans="1:5" x14ac:dyDescent="0.25">
      <c r="A81" s="13" t="s">
        <v>109</v>
      </c>
      <c r="B81" s="14" t="s">
        <v>110</v>
      </c>
      <c r="C81" s="15">
        <v>2653.5639999999999</v>
      </c>
      <c r="D81" s="15">
        <v>2779.1709999999998</v>
      </c>
      <c r="E81" s="15">
        <v>1813.3779999999999</v>
      </c>
    </row>
    <row r="82" spans="1:5" x14ac:dyDescent="0.25">
      <c r="A82" s="16" t="s">
        <v>109</v>
      </c>
      <c r="B82" s="17" t="s">
        <v>110</v>
      </c>
      <c r="C82" s="18">
        <v>2653.5639999999999</v>
      </c>
      <c r="D82" s="18">
        <v>2779.1709999999998</v>
      </c>
      <c r="E82" s="18">
        <v>1813.3779999999999</v>
      </c>
    </row>
    <row r="83" spans="1:5" x14ac:dyDescent="0.25">
      <c r="A83" s="13" t="s">
        <v>835</v>
      </c>
      <c r="B83" s="14" t="s">
        <v>836</v>
      </c>
      <c r="C83" s="15">
        <v>5404.5389999999998</v>
      </c>
      <c r="D83" s="15">
        <v>5661.8969999999999</v>
      </c>
      <c r="E83" s="15">
        <v>3721.002</v>
      </c>
    </row>
    <row r="84" spans="1:5" x14ac:dyDescent="0.25">
      <c r="A84" s="16" t="s">
        <v>837</v>
      </c>
      <c r="B84" s="17" t="s">
        <v>838</v>
      </c>
      <c r="C84" s="18">
        <v>5404.5389999999998</v>
      </c>
      <c r="D84" s="18">
        <v>5661.8969999999999</v>
      </c>
      <c r="E84" s="18">
        <v>3721.002</v>
      </c>
    </row>
    <row r="85" spans="1:5" ht="31.5" x14ac:dyDescent="0.25">
      <c r="A85" s="13" t="s">
        <v>885</v>
      </c>
      <c r="B85" s="14" t="s">
        <v>886</v>
      </c>
      <c r="C85" s="15">
        <v>0</v>
      </c>
      <c r="D85" s="15">
        <v>0</v>
      </c>
      <c r="E85" s="15">
        <v>0</v>
      </c>
    </row>
    <row r="86" spans="1:5" x14ac:dyDescent="0.25">
      <c r="A86" s="13" t="s">
        <v>887</v>
      </c>
      <c r="B86" s="14" t="s">
        <v>888</v>
      </c>
      <c r="C86" s="15">
        <v>0</v>
      </c>
      <c r="D86" s="15">
        <v>0</v>
      </c>
      <c r="E86" s="15">
        <v>0</v>
      </c>
    </row>
    <row r="87" spans="1:5" x14ac:dyDescent="0.25">
      <c r="A87" s="13" t="s">
        <v>889</v>
      </c>
      <c r="B87" s="14" t="s">
        <v>890</v>
      </c>
      <c r="C87" s="15">
        <v>0</v>
      </c>
      <c r="D87" s="15">
        <v>0</v>
      </c>
      <c r="E87" s="15">
        <v>0</v>
      </c>
    </row>
    <row r="88" spans="1:5" ht="31.5" x14ac:dyDescent="0.25">
      <c r="A88" s="16" t="s">
        <v>891</v>
      </c>
      <c r="B88" s="17" t="s">
        <v>892</v>
      </c>
      <c r="C88" s="18">
        <v>0</v>
      </c>
      <c r="D88" s="18">
        <v>0</v>
      </c>
      <c r="E88" s="18">
        <v>0</v>
      </c>
    </row>
    <row r="89" spans="1:5" ht="31.5" x14ac:dyDescent="0.25">
      <c r="A89" s="13" t="s">
        <v>111</v>
      </c>
      <c r="B89" s="14" t="s">
        <v>112</v>
      </c>
      <c r="C89" s="15">
        <v>1310.0999999999999</v>
      </c>
      <c r="D89" s="15">
        <v>1060.0999999999999</v>
      </c>
      <c r="E89" s="15">
        <v>775</v>
      </c>
    </row>
    <row r="90" spans="1:5" ht="94.5" x14ac:dyDescent="0.25">
      <c r="A90" s="13" t="s">
        <v>113</v>
      </c>
      <c r="B90" s="14" t="s">
        <v>114</v>
      </c>
      <c r="C90" s="15">
        <v>1000</v>
      </c>
      <c r="D90" s="15">
        <v>780</v>
      </c>
      <c r="E90" s="15">
        <v>500</v>
      </c>
    </row>
    <row r="91" spans="1:5" ht="110.25" x14ac:dyDescent="0.25">
      <c r="A91" s="13" t="s">
        <v>115</v>
      </c>
      <c r="B91" s="14" t="s">
        <v>116</v>
      </c>
      <c r="C91" s="15">
        <v>1000</v>
      </c>
      <c r="D91" s="15">
        <v>780</v>
      </c>
      <c r="E91" s="15">
        <v>500</v>
      </c>
    </row>
    <row r="92" spans="1:5" ht="94.5" x14ac:dyDescent="0.25">
      <c r="A92" s="16" t="s">
        <v>117</v>
      </c>
      <c r="B92" s="17" t="s">
        <v>118</v>
      </c>
      <c r="C92" s="18">
        <v>1000</v>
      </c>
      <c r="D92" s="18">
        <v>780</v>
      </c>
      <c r="E92" s="18">
        <v>500</v>
      </c>
    </row>
    <row r="93" spans="1:5" ht="31.5" x14ac:dyDescent="0.25">
      <c r="A93" s="13" t="s">
        <v>119</v>
      </c>
      <c r="B93" s="14" t="s">
        <v>120</v>
      </c>
      <c r="C93" s="15">
        <v>280</v>
      </c>
      <c r="D93" s="15">
        <v>255</v>
      </c>
      <c r="E93" s="15">
        <v>250</v>
      </c>
    </row>
    <row r="94" spans="1:5" ht="31.5" x14ac:dyDescent="0.25">
      <c r="A94" s="13" t="s">
        <v>121</v>
      </c>
      <c r="B94" s="14" t="s">
        <v>122</v>
      </c>
      <c r="C94" s="15">
        <v>280</v>
      </c>
      <c r="D94" s="15">
        <v>255</v>
      </c>
      <c r="E94" s="15">
        <v>250</v>
      </c>
    </row>
    <row r="95" spans="1:5" ht="95.25" customHeight="1" x14ac:dyDescent="0.25">
      <c r="A95" s="16" t="s">
        <v>123</v>
      </c>
      <c r="B95" s="17" t="s">
        <v>124</v>
      </c>
      <c r="C95" s="18">
        <v>30</v>
      </c>
      <c r="D95" s="18">
        <v>25</v>
      </c>
      <c r="E95" s="18">
        <v>20</v>
      </c>
    </row>
    <row r="96" spans="1:5" ht="47.25" x14ac:dyDescent="0.25">
      <c r="A96" s="16" t="s">
        <v>125</v>
      </c>
      <c r="B96" s="17" t="s">
        <v>126</v>
      </c>
      <c r="C96" s="18">
        <v>250</v>
      </c>
      <c r="D96" s="18">
        <v>230</v>
      </c>
      <c r="E96" s="18">
        <v>230</v>
      </c>
    </row>
    <row r="97" spans="1:5" ht="78.75" x14ac:dyDescent="0.25">
      <c r="A97" s="13" t="s">
        <v>127</v>
      </c>
      <c r="B97" s="14" t="s">
        <v>128</v>
      </c>
      <c r="C97" s="15">
        <v>30.1</v>
      </c>
      <c r="D97" s="15">
        <v>25.1</v>
      </c>
      <c r="E97" s="15">
        <v>25</v>
      </c>
    </row>
    <row r="98" spans="1:5" ht="78.75" x14ac:dyDescent="0.25">
      <c r="A98" s="13" t="s">
        <v>129</v>
      </c>
      <c r="B98" s="14" t="s">
        <v>130</v>
      </c>
      <c r="C98" s="15">
        <v>30.1</v>
      </c>
      <c r="D98" s="15">
        <v>25.1</v>
      </c>
      <c r="E98" s="15">
        <v>25</v>
      </c>
    </row>
    <row r="99" spans="1:5" ht="80.25" customHeight="1" x14ac:dyDescent="0.25">
      <c r="A99" s="16" t="s">
        <v>131</v>
      </c>
      <c r="B99" s="17" t="s">
        <v>132</v>
      </c>
      <c r="C99" s="18">
        <v>15</v>
      </c>
      <c r="D99" s="18">
        <v>10</v>
      </c>
      <c r="E99" s="18">
        <v>10</v>
      </c>
    </row>
    <row r="100" spans="1:5" ht="78.75" x14ac:dyDescent="0.25">
      <c r="A100" s="16" t="s">
        <v>133</v>
      </c>
      <c r="B100" s="17" t="s">
        <v>134</v>
      </c>
      <c r="C100" s="18">
        <v>15.1</v>
      </c>
      <c r="D100" s="18">
        <v>15.1</v>
      </c>
      <c r="E100" s="18">
        <v>15</v>
      </c>
    </row>
    <row r="101" spans="1:5" x14ac:dyDescent="0.25">
      <c r="A101" s="13" t="s">
        <v>135</v>
      </c>
      <c r="B101" s="14" t="s">
        <v>136</v>
      </c>
      <c r="C101" s="15">
        <v>1792.606</v>
      </c>
      <c r="D101" s="15">
        <v>1792.606</v>
      </c>
      <c r="E101" s="15">
        <v>1792.606</v>
      </c>
    </row>
    <row r="102" spans="1:5" ht="47.25" x14ac:dyDescent="0.25">
      <c r="A102" s="13" t="s">
        <v>137</v>
      </c>
      <c r="B102" s="14" t="s">
        <v>138</v>
      </c>
      <c r="C102" s="15">
        <v>1302.2729999999999</v>
      </c>
      <c r="D102" s="15">
        <v>1302.2729999999999</v>
      </c>
      <c r="E102" s="15">
        <v>1302.2729999999999</v>
      </c>
    </row>
    <row r="103" spans="1:5" ht="63" x14ac:dyDescent="0.25">
      <c r="A103" s="13" t="s">
        <v>139</v>
      </c>
      <c r="B103" s="14" t="s">
        <v>140</v>
      </c>
      <c r="C103" s="15">
        <v>61.212000000000003</v>
      </c>
      <c r="D103" s="15">
        <v>61.212000000000003</v>
      </c>
      <c r="E103" s="15">
        <v>61.212000000000003</v>
      </c>
    </row>
    <row r="104" spans="1:5" ht="78.75" x14ac:dyDescent="0.25">
      <c r="A104" s="16" t="s">
        <v>141</v>
      </c>
      <c r="B104" s="17" t="s">
        <v>142</v>
      </c>
      <c r="C104" s="18">
        <v>57.212000000000003</v>
      </c>
      <c r="D104" s="18">
        <v>57.212000000000003</v>
      </c>
      <c r="E104" s="18">
        <v>57.212000000000003</v>
      </c>
    </row>
    <row r="105" spans="1:5" ht="95.25" customHeight="1" x14ac:dyDescent="0.25">
      <c r="A105" s="16" t="s">
        <v>666</v>
      </c>
      <c r="B105" s="17" t="s">
        <v>667</v>
      </c>
      <c r="C105" s="18">
        <v>4</v>
      </c>
      <c r="D105" s="18">
        <v>4</v>
      </c>
      <c r="E105" s="18">
        <v>4</v>
      </c>
    </row>
    <row r="106" spans="1:5" ht="78.75" x14ac:dyDescent="0.25">
      <c r="A106" s="13" t="s">
        <v>143</v>
      </c>
      <c r="B106" s="14" t="s">
        <v>144</v>
      </c>
      <c r="C106" s="15">
        <v>196.321</v>
      </c>
      <c r="D106" s="15">
        <v>196.321</v>
      </c>
      <c r="E106" s="15">
        <v>196.321</v>
      </c>
    </row>
    <row r="107" spans="1:5" ht="143.25" customHeight="1" x14ac:dyDescent="0.25">
      <c r="A107" s="16" t="s">
        <v>145</v>
      </c>
      <c r="B107" s="17" t="s">
        <v>146</v>
      </c>
      <c r="C107" s="18">
        <v>190.321</v>
      </c>
      <c r="D107" s="18">
        <v>190.321</v>
      </c>
      <c r="E107" s="18">
        <v>190.321</v>
      </c>
    </row>
    <row r="108" spans="1:5" ht="126" x14ac:dyDescent="0.25">
      <c r="A108" s="16" t="s">
        <v>668</v>
      </c>
      <c r="B108" s="17" t="s">
        <v>669</v>
      </c>
      <c r="C108" s="18">
        <v>1</v>
      </c>
      <c r="D108" s="18">
        <v>1</v>
      </c>
      <c r="E108" s="18">
        <v>1</v>
      </c>
    </row>
    <row r="109" spans="1:5" ht="110.25" x14ac:dyDescent="0.25">
      <c r="A109" s="16" t="s">
        <v>670</v>
      </c>
      <c r="B109" s="17" t="s">
        <v>671</v>
      </c>
      <c r="C109" s="18">
        <v>5</v>
      </c>
      <c r="D109" s="18">
        <v>5</v>
      </c>
      <c r="E109" s="18">
        <v>5</v>
      </c>
    </row>
    <row r="110" spans="1:5" ht="63" x14ac:dyDescent="0.25">
      <c r="A110" s="13" t="s">
        <v>147</v>
      </c>
      <c r="B110" s="14" t="s">
        <v>148</v>
      </c>
      <c r="C110" s="15">
        <v>35.476999999999997</v>
      </c>
      <c r="D110" s="15">
        <v>35.476999999999997</v>
      </c>
      <c r="E110" s="15">
        <v>35.476999999999997</v>
      </c>
    </row>
    <row r="111" spans="1:5" ht="94.5" x14ac:dyDescent="0.25">
      <c r="A111" s="16" t="s">
        <v>149</v>
      </c>
      <c r="B111" s="17" t="s">
        <v>150</v>
      </c>
      <c r="C111" s="18">
        <v>35.476999999999997</v>
      </c>
      <c r="D111" s="18">
        <v>35.476999999999997</v>
      </c>
      <c r="E111" s="18">
        <v>35.476999999999997</v>
      </c>
    </row>
    <row r="112" spans="1:5" ht="78.75" x14ac:dyDescent="0.25">
      <c r="A112" s="13" t="s">
        <v>151</v>
      </c>
      <c r="B112" s="14" t="s">
        <v>816</v>
      </c>
      <c r="C112" s="15">
        <v>375.48599999999999</v>
      </c>
      <c r="D112" s="15">
        <v>375.48599999999999</v>
      </c>
      <c r="E112" s="15">
        <v>375.48599999999999</v>
      </c>
    </row>
    <row r="113" spans="1:5" ht="94.5" x14ac:dyDescent="0.25">
      <c r="A113" s="16" t="s">
        <v>152</v>
      </c>
      <c r="B113" s="17" t="s">
        <v>817</v>
      </c>
      <c r="C113" s="18">
        <v>375.48599999999999</v>
      </c>
      <c r="D113" s="18">
        <v>375.48599999999999</v>
      </c>
      <c r="E113" s="18">
        <v>375.48599999999999</v>
      </c>
    </row>
    <row r="114" spans="1:5" ht="63" x14ac:dyDescent="0.25">
      <c r="A114" s="13" t="s">
        <v>153</v>
      </c>
      <c r="B114" s="14" t="s">
        <v>154</v>
      </c>
      <c r="C114" s="15">
        <v>8.1669999999999998</v>
      </c>
      <c r="D114" s="15">
        <v>8.1669999999999998</v>
      </c>
      <c r="E114" s="15">
        <v>8.1669999999999998</v>
      </c>
    </row>
    <row r="115" spans="1:5" ht="78.75" x14ac:dyDescent="0.25">
      <c r="A115" s="16" t="s">
        <v>155</v>
      </c>
      <c r="B115" s="17" t="s">
        <v>156</v>
      </c>
      <c r="C115" s="18">
        <v>8.1669999999999998</v>
      </c>
      <c r="D115" s="18">
        <v>8.1669999999999998</v>
      </c>
      <c r="E115" s="18">
        <v>8.1669999999999998</v>
      </c>
    </row>
    <row r="116" spans="1:5" ht="78.75" x14ac:dyDescent="0.25">
      <c r="A116" s="13" t="s">
        <v>157</v>
      </c>
      <c r="B116" s="14" t="s">
        <v>158</v>
      </c>
      <c r="C116" s="15">
        <v>12.5</v>
      </c>
      <c r="D116" s="15">
        <v>12.5</v>
      </c>
      <c r="E116" s="15">
        <v>12.5</v>
      </c>
    </row>
    <row r="117" spans="1:5" ht="110.25" x14ac:dyDescent="0.25">
      <c r="A117" s="16" t="s">
        <v>159</v>
      </c>
      <c r="B117" s="17" t="s">
        <v>160</v>
      </c>
      <c r="C117" s="18">
        <v>12.5</v>
      </c>
      <c r="D117" s="18">
        <v>12.5</v>
      </c>
      <c r="E117" s="18">
        <v>12.5</v>
      </c>
    </row>
    <row r="118" spans="1:5" ht="142.5" customHeight="1" x14ac:dyDescent="0.25">
      <c r="A118" s="13" t="s">
        <v>161</v>
      </c>
      <c r="B118" s="14" t="s">
        <v>818</v>
      </c>
      <c r="C118" s="15">
        <v>21.204000000000001</v>
      </c>
      <c r="D118" s="15">
        <v>21.204000000000001</v>
      </c>
      <c r="E118" s="15">
        <v>21.204000000000001</v>
      </c>
    </row>
    <row r="119" spans="1:5" ht="157.5" x14ac:dyDescent="0.25">
      <c r="A119" s="16" t="s">
        <v>162</v>
      </c>
      <c r="B119" s="17" t="s">
        <v>819</v>
      </c>
      <c r="C119" s="18">
        <v>21.204000000000001</v>
      </c>
      <c r="D119" s="18">
        <v>21.204000000000001</v>
      </c>
      <c r="E119" s="18">
        <v>21.204000000000001</v>
      </c>
    </row>
    <row r="120" spans="1:5" ht="63" x14ac:dyDescent="0.25">
      <c r="A120" s="13" t="s">
        <v>163</v>
      </c>
      <c r="B120" s="14" t="s">
        <v>164</v>
      </c>
      <c r="C120" s="15">
        <v>15.814</v>
      </c>
      <c r="D120" s="15">
        <v>15.814</v>
      </c>
      <c r="E120" s="15">
        <v>15.814</v>
      </c>
    </row>
    <row r="121" spans="1:5" ht="94.5" x14ac:dyDescent="0.25">
      <c r="A121" s="16" t="s">
        <v>165</v>
      </c>
      <c r="B121" s="17" t="s">
        <v>166</v>
      </c>
      <c r="C121" s="18">
        <v>15.814</v>
      </c>
      <c r="D121" s="18">
        <v>15.814</v>
      </c>
      <c r="E121" s="18">
        <v>15.814</v>
      </c>
    </row>
    <row r="122" spans="1:5" ht="63" x14ac:dyDescent="0.25">
      <c r="A122" s="13" t="s">
        <v>167</v>
      </c>
      <c r="B122" s="14" t="s">
        <v>168</v>
      </c>
      <c r="C122" s="15">
        <v>140.54900000000001</v>
      </c>
      <c r="D122" s="15">
        <v>140.54900000000001</v>
      </c>
      <c r="E122" s="15">
        <v>140.54900000000001</v>
      </c>
    </row>
    <row r="123" spans="1:5" ht="171.75" customHeight="1" x14ac:dyDescent="0.25">
      <c r="A123" s="16" t="s">
        <v>169</v>
      </c>
      <c r="B123" s="17" t="s">
        <v>170</v>
      </c>
      <c r="C123" s="18">
        <v>140.54900000000001</v>
      </c>
      <c r="D123" s="18">
        <v>140.54900000000001</v>
      </c>
      <c r="E123" s="18">
        <v>140.54900000000001</v>
      </c>
    </row>
    <row r="124" spans="1:5" ht="78.75" x14ac:dyDescent="0.25">
      <c r="A124" s="16" t="s">
        <v>893</v>
      </c>
      <c r="B124" s="17" t="s">
        <v>894</v>
      </c>
      <c r="C124" s="18">
        <v>0</v>
      </c>
      <c r="D124" s="18">
        <v>0</v>
      </c>
      <c r="E124" s="18">
        <v>0</v>
      </c>
    </row>
    <row r="125" spans="1:5" ht="78.75" x14ac:dyDescent="0.25">
      <c r="A125" s="13" t="s">
        <v>171</v>
      </c>
      <c r="B125" s="14" t="s">
        <v>172</v>
      </c>
      <c r="C125" s="15">
        <v>435.54300000000001</v>
      </c>
      <c r="D125" s="15">
        <v>435.54300000000001</v>
      </c>
      <c r="E125" s="15">
        <v>435.54300000000001</v>
      </c>
    </row>
    <row r="126" spans="1:5" ht="94.5" x14ac:dyDescent="0.25">
      <c r="A126" s="16" t="s">
        <v>173</v>
      </c>
      <c r="B126" s="17" t="s">
        <v>174</v>
      </c>
      <c r="C126" s="18">
        <v>427.54300000000001</v>
      </c>
      <c r="D126" s="18">
        <v>427.54300000000001</v>
      </c>
      <c r="E126" s="18">
        <v>427.54300000000001</v>
      </c>
    </row>
    <row r="127" spans="1:5" ht="110.25" x14ac:dyDescent="0.25">
      <c r="A127" s="16" t="s">
        <v>672</v>
      </c>
      <c r="B127" s="17" t="s">
        <v>673</v>
      </c>
      <c r="C127" s="18">
        <v>5</v>
      </c>
      <c r="D127" s="18">
        <v>5</v>
      </c>
      <c r="E127" s="18">
        <v>5</v>
      </c>
    </row>
    <row r="128" spans="1:5" ht="94.5" x14ac:dyDescent="0.25">
      <c r="A128" s="16" t="s">
        <v>674</v>
      </c>
      <c r="B128" s="17" t="s">
        <v>675</v>
      </c>
      <c r="C128" s="18">
        <v>3</v>
      </c>
      <c r="D128" s="18">
        <v>3</v>
      </c>
      <c r="E128" s="18">
        <v>3</v>
      </c>
    </row>
    <row r="129" spans="1:5" ht="126" x14ac:dyDescent="0.25">
      <c r="A129" s="13" t="s">
        <v>175</v>
      </c>
      <c r="B129" s="14" t="s">
        <v>176</v>
      </c>
      <c r="C129" s="15">
        <v>148.333</v>
      </c>
      <c r="D129" s="15">
        <v>148.333</v>
      </c>
      <c r="E129" s="15">
        <v>148.333</v>
      </c>
    </row>
    <row r="130" spans="1:5" ht="157.5" x14ac:dyDescent="0.25">
      <c r="A130" s="13" t="s">
        <v>177</v>
      </c>
      <c r="B130" s="14" t="s">
        <v>178</v>
      </c>
      <c r="C130" s="15">
        <v>148.333</v>
      </c>
      <c r="D130" s="15">
        <v>148.333</v>
      </c>
      <c r="E130" s="15">
        <v>148.333</v>
      </c>
    </row>
    <row r="131" spans="1:5" ht="157.5" x14ac:dyDescent="0.25">
      <c r="A131" s="16" t="s">
        <v>177</v>
      </c>
      <c r="B131" s="17" t="s">
        <v>178</v>
      </c>
      <c r="C131" s="18">
        <v>148.333</v>
      </c>
      <c r="D131" s="18">
        <v>148.333</v>
      </c>
      <c r="E131" s="18">
        <v>148.333</v>
      </c>
    </row>
    <row r="132" spans="1:5" ht="31.5" x14ac:dyDescent="0.25">
      <c r="A132" s="13" t="s">
        <v>179</v>
      </c>
      <c r="B132" s="14" t="s">
        <v>180</v>
      </c>
      <c r="C132" s="15">
        <v>50</v>
      </c>
      <c r="D132" s="15">
        <v>50</v>
      </c>
      <c r="E132" s="15">
        <v>50</v>
      </c>
    </row>
    <row r="133" spans="1:5" ht="110.25" x14ac:dyDescent="0.25">
      <c r="A133" s="13" t="s">
        <v>895</v>
      </c>
      <c r="B133" s="14" t="s">
        <v>896</v>
      </c>
      <c r="C133" s="15">
        <v>0</v>
      </c>
      <c r="D133" s="15">
        <v>0</v>
      </c>
      <c r="E133" s="15">
        <v>0</v>
      </c>
    </row>
    <row r="134" spans="1:5" ht="63" x14ac:dyDescent="0.25">
      <c r="A134" s="16" t="s">
        <v>897</v>
      </c>
      <c r="B134" s="17" t="s">
        <v>898</v>
      </c>
      <c r="C134" s="18">
        <v>0</v>
      </c>
      <c r="D134" s="18">
        <v>0</v>
      </c>
      <c r="E134" s="18">
        <v>0</v>
      </c>
    </row>
    <row r="135" spans="1:5" ht="78.75" x14ac:dyDescent="0.25">
      <c r="A135" s="13" t="s">
        <v>181</v>
      </c>
      <c r="B135" s="14" t="s">
        <v>182</v>
      </c>
      <c r="C135" s="15">
        <v>50</v>
      </c>
      <c r="D135" s="15">
        <v>50</v>
      </c>
      <c r="E135" s="15">
        <v>50</v>
      </c>
    </row>
    <row r="136" spans="1:5" ht="63" x14ac:dyDescent="0.25">
      <c r="A136" s="16" t="s">
        <v>183</v>
      </c>
      <c r="B136" s="17" t="s">
        <v>184</v>
      </c>
      <c r="C136" s="18">
        <v>50</v>
      </c>
      <c r="D136" s="18">
        <v>50</v>
      </c>
      <c r="E136" s="18">
        <v>50</v>
      </c>
    </row>
    <row r="137" spans="1:5" x14ac:dyDescent="0.25">
      <c r="A137" s="13" t="s">
        <v>185</v>
      </c>
      <c r="B137" s="14" t="s">
        <v>186</v>
      </c>
      <c r="C137" s="15">
        <v>292</v>
      </c>
      <c r="D137" s="15">
        <v>292</v>
      </c>
      <c r="E137" s="15">
        <v>292</v>
      </c>
    </row>
    <row r="138" spans="1:5" ht="189" x14ac:dyDescent="0.25">
      <c r="A138" s="13" t="s">
        <v>187</v>
      </c>
      <c r="B138" s="14" t="s">
        <v>820</v>
      </c>
      <c r="C138" s="15">
        <v>292</v>
      </c>
      <c r="D138" s="15">
        <v>292</v>
      </c>
      <c r="E138" s="15">
        <v>292</v>
      </c>
    </row>
    <row r="139" spans="1:5" ht="65.25" customHeight="1" x14ac:dyDescent="0.25">
      <c r="A139" s="16" t="s">
        <v>187</v>
      </c>
      <c r="B139" s="17" t="s">
        <v>820</v>
      </c>
      <c r="C139" s="18">
        <v>292</v>
      </c>
      <c r="D139" s="18">
        <v>292</v>
      </c>
      <c r="E139" s="18">
        <v>292</v>
      </c>
    </row>
    <row r="140" spans="1:5" x14ac:dyDescent="0.25">
      <c r="A140" s="13" t="s">
        <v>839</v>
      </c>
      <c r="B140" s="14" t="s">
        <v>840</v>
      </c>
      <c r="C140" s="15">
        <v>24</v>
      </c>
      <c r="D140" s="15">
        <v>0</v>
      </c>
      <c r="E140" s="15">
        <v>0</v>
      </c>
    </row>
    <row r="141" spans="1:5" x14ac:dyDescent="0.25">
      <c r="A141" s="13" t="s">
        <v>899</v>
      </c>
      <c r="B141" s="14" t="s">
        <v>900</v>
      </c>
      <c r="C141" s="15">
        <v>0</v>
      </c>
      <c r="D141" s="15">
        <v>0</v>
      </c>
      <c r="E141" s="15">
        <v>0</v>
      </c>
    </row>
    <row r="142" spans="1:5" ht="31.5" x14ac:dyDescent="0.25">
      <c r="A142" s="13" t="s">
        <v>901</v>
      </c>
      <c r="B142" s="14" t="s">
        <v>902</v>
      </c>
      <c r="C142" s="15">
        <v>0</v>
      </c>
      <c r="D142" s="15">
        <v>0</v>
      </c>
      <c r="E142" s="15">
        <v>0</v>
      </c>
    </row>
    <row r="143" spans="1:5" ht="31.5" x14ac:dyDescent="0.25">
      <c r="A143" s="16" t="s">
        <v>901</v>
      </c>
      <c r="B143" s="17" t="s">
        <v>902</v>
      </c>
      <c r="C143" s="18">
        <v>0</v>
      </c>
      <c r="D143" s="18">
        <v>0</v>
      </c>
      <c r="E143" s="18">
        <v>0</v>
      </c>
    </row>
    <row r="144" spans="1:5" x14ac:dyDescent="0.25">
      <c r="A144" s="13" t="s">
        <v>841</v>
      </c>
      <c r="B144" s="14" t="s">
        <v>842</v>
      </c>
      <c r="C144" s="15">
        <v>24</v>
      </c>
      <c r="D144" s="15">
        <v>0</v>
      </c>
      <c r="E144" s="15">
        <v>0</v>
      </c>
    </row>
    <row r="145" spans="1:5" ht="48" customHeight="1" x14ac:dyDescent="0.25">
      <c r="A145" s="13" t="s">
        <v>843</v>
      </c>
      <c r="B145" s="14" t="s">
        <v>844</v>
      </c>
      <c r="C145" s="15">
        <v>24</v>
      </c>
      <c r="D145" s="15">
        <v>0</v>
      </c>
      <c r="E145" s="15">
        <v>0</v>
      </c>
    </row>
    <row r="146" spans="1:5" ht="31.5" x14ac:dyDescent="0.25">
      <c r="A146" s="16" t="s">
        <v>843</v>
      </c>
      <c r="B146" s="17" t="s">
        <v>844</v>
      </c>
      <c r="C146" s="18">
        <v>24</v>
      </c>
      <c r="D146" s="18">
        <v>0</v>
      </c>
      <c r="E146" s="18">
        <v>0</v>
      </c>
    </row>
    <row r="147" spans="1:5" x14ac:dyDescent="0.25">
      <c r="A147" s="13" t="s">
        <v>188</v>
      </c>
      <c r="B147" s="14" t="s">
        <v>189</v>
      </c>
      <c r="C147" s="15">
        <v>639957.34372</v>
      </c>
      <c r="D147" s="15">
        <v>499350.72639999999</v>
      </c>
      <c r="E147" s="15">
        <v>495675.37</v>
      </c>
    </row>
    <row r="148" spans="1:5" ht="47.25" x14ac:dyDescent="0.25">
      <c r="A148" s="13" t="s">
        <v>190</v>
      </c>
      <c r="B148" s="14" t="s">
        <v>191</v>
      </c>
      <c r="C148" s="15">
        <v>639950.04371999996</v>
      </c>
      <c r="D148" s="15">
        <v>499350.72639999999</v>
      </c>
      <c r="E148" s="15">
        <v>495675.37</v>
      </c>
    </row>
    <row r="149" spans="1:5" ht="31.5" x14ac:dyDescent="0.25">
      <c r="A149" s="13" t="s">
        <v>192</v>
      </c>
      <c r="B149" s="14" t="s">
        <v>193</v>
      </c>
      <c r="C149" s="15">
        <v>55741.530420000003</v>
      </c>
      <c r="D149" s="15">
        <v>70.7</v>
      </c>
      <c r="E149" s="15">
        <v>0</v>
      </c>
    </row>
    <row r="150" spans="1:5" x14ac:dyDescent="0.25">
      <c r="A150" s="13" t="s">
        <v>194</v>
      </c>
      <c r="B150" s="14" t="s">
        <v>195</v>
      </c>
      <c r="C150" s="15">
        <v>7.6</v>
      </c>
      <c r="D150" s="15">
        <v>70.7</v>
      </c>
      <c r="E150" s="15">
        <v>0</v>
      </c>
    </row>
    <row r="151" spans="1:5" ht="47.25" x14ac:dyDescent="0.25">
      <c r="A151" s="16" t="s">
        <v>196</v>
      </c>
      <c r="B151" s="17" t="s">
        <v>197</v>
      </c>
      <c r="C151" s="18">
        <v>7.6</v>
      </c>
      <c r="D151" s="18">
        <v>70.7</v>
      </c>
      <c r="E151" s="18">
        <v>0</v>
      </c>
    </row>
    <row r="152" spans="1:5" ht="31.5" x14ac:dyDescent="0.25">
      <c r="A152" s="13" t="s">
        <v>198</v>
      </c>
      <c r="B152" s="14" t="s">
        <v>199</v>
      </c>
      <c r="C152" s="15">
        <v>51111.4</v>
      </c>
      <c r="D152" s="15">
        <v>0</v>
      </c>
      <c r="E152" s="15">
        <v>0</v>
      </c>
    </row>
    <row r="153" spans="1:5" ht="31.5" x14ac:dyDescent="0.25">
      <c r="A153" s="16" t="s">
        <v>200</v>
      </c>
      <c r="B153" s="17" t="s">
        <v>201</v>
      </c>
      <c r="C153" s="18">
        <v>51111.4</v>
      </c>
      <c r="D153" s="18">
        <v>0</v>
      </c>
      <c r="E153" s="18">
        <v>0</v>
      </c>
    </row>
    <row r="154" spans="1:5" x14ac:dyDescent="0.25">
      <c r="A154" s="13" t="s">
        <v>821</v>
      </c>
      <c r="B154" s="14" t="s">
        <v>822</v>
      </c>
      <c r="C154" s="15">
        <v>4622.53042</v>
      </c>
      <c r="D154" s="15">
        <v>0</v>
      </c>
      <c r="E154" s="15">
        <v>0</v>
      </c>
    </row>
    <row r="155" spans="1:5" x14ac:dyDescent="0.25">
      <c r="A155" s="16" t="s">
        <v>823</v>
      </c>
      <c r="B155" s="17" t="s">
        <v>824</v>
      </c>
      <c r="C155" s="18">
        <v>4622.53042</v>
      </c>
      <c r="D155" s="18">
        <v>0</v>
      </c>
      <c r="E155" s="18">
        <v>0</v>
      </c>
    </row>
    <row r="156" spans="1:5" ht="32.25" customHeight="1" x14ac:dyDescent="0.25">
      <c r="A156" s="13" t="s">
        <v>202</v>
      </c>
      <c r="B156" s="14" t="s">
        <v>203</v>
      </c>
      <c r="C156" s="15">
        <v>209189.93711999999</v>
      </c>
      <c r="D156" s="15">
        <v>145545.8034</v>
      </c>
      <c r="E156" s="15">
        <v>142579.46599999999</v>
      </c>
    </row>
    <row r="157" spans="1:5" ht="78.75" x14ac:dyDescent="0.25">
      <c r="A157" s="13" t="s">
        <v>740</v>
      </c>
      <c r="B157" s="14" t="s">
        <v>741</v>
      </c>
      <c r="C157" s="15">
        <v>1717.579</v>
      </c>
      <c r="D157" s="15">
        <v>0</v>
      </c>
      <c r="E157" s="15">
        <v>0</v>
      </c>
    </row>
    <row r="158" spans="1:5" ht="78.75" x14ac:dyDescent="0.25">
      <c r="A158" s="16" t="s">
        <v>742</v>
      </c>
      <c r="B158" s="17" t="s">
        <v>743</v>
      </c>
      <c r="C158" s="18">
        <v>1717.579</v>
      </c>
      <c r="D158" s="18">
        <v>0</v>
      </c>
      <c r="E158" s="18">
        <v>0</v>
      </c>
    </row>
    <row r="159" spans="1:5" ht="94.5" x14ac:dyDescent="0.25">
      <c r="A159" s="13" t="s">
        <v>744</v>
      </c>
      <c r="B159" s="14" t="s">
        <v>745</v>
      </c>
      <c r="C159" s="15">
        <v>921</v>
      </c>
      <c r="D159" s="15">
        <v>0</v>
      </c>
      <c r="E159" s="15">
        <v>0</v>
      </c>
    </row>
    <row r="160" spans="1:5" ht="64.5" customHeight="1" x14ac:dyDescent="0.25">
      <c r="A160" s="16" t="s">
        <v>746</v>
      </c>
      <c r="B160" s="17" t="s">
        <v>747</v>
      </c>
      <c r="C160" s="18">
        <v>921</v>
      </c>
      <c r="D160" s="18">
        <v>0</v>
      </c>
      <c r="E160" s="18">
        <v>0</v>
      </c>
    </row>
    <row r="161" spans="1:5" ht="63" x14ac:dyDescent="0.25">
      <c r="A161" s="13" t="s">
        <v>748</v>
      </c>
      <c r="B161" s="14" t="s">
        <v>749</v>
      </c>
      <c r="C161" s="15">
        <v>9308.6</v>
      </c>
      <c r="D161" s="15">
        <v>8912.9</v>
      </c>
      <c r="E161" s="15">
        <v>8675.4</v>
      </c>
    </row>
    <row r="162" spans="1:5" ht="63" x14ac:dyDescent="0.25">
      <c r="A162" s="16" t="s">
        <v>750</v>
      </c>
      <c r="B162" s="17" t="s">
        <v>751</v>
      </c>
      <c r="C162" s="18">
        <v>9308.6</v>
      </c>
      <c r="D162" s="18">
        <v>8912.9</v>
      </c>
      <c r="E162" s="18">
        <v>8675.4</v>
      </c>
    </row>
    <row r="163" spans="1:5" ht="63" x14ac:dyDescent="0.25">
      <c r="A163" s="13" t="s">
        <v>752</v>
      </c>
      <c r="B163" s="14" t="s">
        <v>753</v>
      </c>
      <c r="C163" s="15">
        <v>867.60640000000001</v>
      </c>
      <c r="D163" s="15">
        <v>0</v>
      </c>
      <c r="E163" s="15">
        <v>0</v>
      </c>
    </row>
    <row r="164" spans="1:5" ht="63" x14ac:dyDescent="0.25">
      <c r="A164" s="16" t="s">
        <v>754</v>
      </c>
      <c r="B164" s="17" t="s">
        <v>755</v>
      </c>
      <c r="C164" s="18">
        <v>867.60640000000001</v>
      </c>
      <c r="D164" s="18">
        <v>0</v>
      </c>
      <c r="E164" s="18">
        <v>0</v>
      </c>
    </row>
    <row r="165" spans="1:5" ht="31.5" x14ac:dyDescent="0.25">
      <c r="A165" s="13" t="s">
        <v>204</v>
      </c>
      <c r="B165" s="14" t="s">
        <v>205</v>
      </c>
      <c r="C165" s="15">
        <v>0</v>
      </c>
      <c r="D165" s="15">
        <v>791.44604000000004</v>
      </c>
      <c r="E165" s="15">
        <v>834.18197999999995</v>
      </c>
    </row>
    <row r="166" spans="1:5" ht="31.5" x14ac:dyDescent="0.25">
      <c r="A166" s="16" t="s">
        <v>206</v>
      </c>
      <c r="B166" s="17" t="s">
        <v>207</v>
      </c>
      <c r="C166" s="18">
        <v>0</v>
      </c>
      <c r="D166" s="18">
        <v>791.44604000000004</v>
      </c>
      <c r="E166" s="18">
        <v>834.18197999999995</v>
      </c>
    </row>
    <row r="167" spans="1:5" x14ac:dyDescent="0.25">
      <c r="A167" s="13" t="s">
        <v>756</v>
      </c>
      <c r="B167" s="14" t="s">
        <v>757</v>
      </c>
      <c r="C167" s="15">
        <v>49091.131139999998</v>
      </c>
      <c r="D167" s="15">
        <v>0</v>
      </c>
      <c r="E167" s="15">
        <v>0</v>
      </c>
    </row>
    <row r="168" spans="1:5" ht="31.5" x14ac:dyDescent="0.25">
      <c r="A168" s="16" t="s">
        <v>758</v>
      </c>
      <c r="B168" s="17" t="s">
        <v>759</v>
      </c>
      <c r="C168" s="18">
        <v>49091.131139999998</v>
      </c>
      <c r="D168" s="18">
        <v>0</v>
      </c>
      <c r="E168" s="18">
        <v>0</v>
      </c>
    </row>
    <row r="169" spans="1:5" ht="31.5" x14ac:dyDescent="0.25">
      <c r="A169" s="13" t="s">
        <v>208</v>
      </c>
      <c r="B169" s="14" t="s">
        <v>209</v>
      </c>
      <c r="C169" s="15">
        <v>4996.2950000000001</v>
      </c>
      <c r="D169" s="15">
        <v>0</v>
      </c>
      <c r="E169" s="15">
        <v>0</v>
      </c>
    </row>
    <row r="170" spans="1:5" ht="31.5" x14ac:dyDescent="0.25">
      <c r="A170" s="16" t="s">
        <v>210</v>
      </c>
      <c r="B170" s="17" t="s">
        <v>211</v>
      </c>
      <c r="C170" s="18">
        <v>4996.2950000000001</v>
      </c>
      <c r="D170" s="18">
        <v>0</v>
      </c>
      <c r="E170" s="18">
        <v>0</v>
      </c>
    </row>
    <row r="171" spans="1:5" ht="112.5" customHeight="1" x14ac:dyDescent="0.25">
      <c r="A171" s="13" t="s">
        <v>212</v>
      </c>
      <c r="B171" s="14" t="s">
        <v>213</v>
      </c>
      <c r="C171" s="15">
        <v>142287.72558</v>
      </c>
      <c r="D171" s="15">
        <v>135841.45736</v>
      </c>
      <c r="E171" s="15">
        <v>133069.88402</v>
      </c>
    </row>
    <row r="172" spans="1:5" x14ac:dyDescent="0.25">
      <c r="A172" s="16" t="s">
        <v>214</v>
      </c>
      <c r="B172" s="17" t="s">
        <v>215</v>
      </c>
      <c r="C172" s="18">
        <v>142287.72558</v>
      </c>
      <c r="D172" s="18">
        <v>135841.45736</v>
      </c>
      <c r="E172" s="18">
        <v>133069.88402</v>
      </c>
    </row>
    <row r="173" spans="1:5" ht="31.5" x14ac:dyDescent="0.25">
      <c r="A173" s="13" t="s">
        <v>216</v>
      </c>
      <c r="B173" s="14" t="s">
        <v>217</v>
      </c>
      <c r="C173" s="15">
        <v>299744.41899999999</v>
      </c>
      <c r="D173" s="15">
        <v>297552.19099999999</v>
      </c>
      <c r="E173" s="15">
        <v>297727.92300000001</v>
      </c>
    </row>
    <row r="174" spans="1:5" ht="47.25" x14ac:dyDescent="0.25">
      <c r="A174" s="13" t="s">
        <v>218</v>
      </c>
      <c r="B174" s="14" t="s">
        <v>219</v>
      </c>
      <c r="C174" s="15">
        <v>9573.2559999999994</v>
      </c>
      <c r="D174" s="15">
        <v>7366.2219999999998</v>
      </c>
      <c r="E174" s="15">
        <v>7256.93</v>
      </c>
    </row>
    <row r="175" spans="1:5" ht="31.5" x14ac:dyDescent="0.25">
      <c r="A175" s="16" t="s">
        <v>220</v>
      </c>
      <c r="B175" s="17" t="s">
        <v>221</v>
      </c>
      <c r="C175" s="18">
        <v>9573.2559999999994</v>
      </c>
      <c r="D175" s="18">
        <v>7366.2219999999998</v>
      </c>
      <c r="E175" s="18">
        <v>7256.93</v>
      </c>
    </row>
    <row r="176" spans="1:5" ht="78.75" x14ac:dyDescent="0.25">
      <c r="A176" s="13" t="s">
        <v>222</v>
      </c>
      <c r="B176" s="14" t="s">
        <v>223</v>
      </c>
      <c r="C176" s="15">
        <v>2898.6</v>
      </c>
      <c r="D176" s="15">
        <v>2898.6</v>
      </c>
      <c r="E176" s="15">
        <v>2898.6</v>
      </c>
    </row>
    <row r="177" spans="1:5" ht="78.75" x14ac:dyDescent="0.25">
      <c r="A177" s="16" t="s">
        <v>224</v>
      </c>
      <c r="B177" s="17" t="s">
        <v>225</v>
      </c>
      <c r="C177" s="18">
        <v>2898.6</v>
      </c>
      <c r="D177" s="18">
        <v>2898.6</v>
      </c>
      <c r="E177" s="18">
        <v>2898.6</v>
      </c>
    </row>
    <row r="178" spans="1:5" ht="78.75" x14ac:dyDescent="0.25">
      <c r="A178" s="13" t="s">
        <v>226</v>
      </c>
      <c r="B178" s="14" t="s">
        <v>825</v>
      </c>
      <c r="C178" s="15">
        <v>1407.0150000000001</v>
      </c>
      <c r="D178" s="15">
        <v>3609.1489999999999</v>
      </c>
      <c r="E178" s="15">
        <v>3718.4409999999998</v>
      </c>
    </row>
    <row r="179" spans="1:5" ht="63" x14ac:dyDescent="0.25">
      <c r="A179" s="16" t="s">
        <v>227</v>
      </c>
      <c r="B179" s="17" t="s">
        <v>826</v>
      </c>
      <c r="C179" s="18">
        <v>1407.0150000000001</v>
      </c>
      <c r="D179" s="18">
        <v>3609.1489999999999</v>
      </c>
      <c r="E179" s="18">
        <v>3718.4409999999998</v>
      </c>
    </row>
    <row r="180" spans="1:5" ht="63" x14ac:dyDescent="0.25">
      <c r="A180" s="13" t="s">
        <v>228</v>
      </c>
      <c r="B180" s="14" t="s">
        <v>229</v>
      </c>
      <c r="C180" s="15">
        <v>22.047999999999998</v>
      </c>
      <c r="D180" s="15">
        <v>22.82</v>
      </c>
      <c r="E180" s="15">
        <v>198.55199999999999</v>
      </c>
    </row>
    <row r="181" spans="1:5" ht="63" x14ac:dyDescent="0.25">
      <c r="A181" s="16" t="s">
        <v>230</v>
      </c>
      <c r="B181" s="17" t="s">
        <v>231</v>
      </c>
      <c r="C181" s="18">
        <v>22.047999999999998</v>
      </c>
      <c r="D181" s="18">
        <v>22.82</v>
      </c>
      <c r="E181" s="18">
        <v>198.55199999999999</v>
      </c>
    </row>
    <row r="182" spans="1:5" x14ac:dyDescent="0.25">
      <c r="A182" s="13" t="s">
        <v>232</v>
      </c>
      <c r="B182" s="14" t="s">
        <v>233</v>
      </c>
      <c r="C182" s="15">
        <v>285843.5</v>
      </c>
      <c r="D182" s="15">
        <v>283655.40000000002</v>
      </c>
      <c r="E182" s="15">
        <v>283655.40000000002</v>
      </c>
    </row>
    <row r="183" spans="1:5" x14ac:dyDescent="0.25">
      <c r="A183" s="16" t="s">
        <v>234</v>
      </c>
      <c r="B183" s="17" t="s">
        <v>235</v>
      </c>
      <c r="C183" s="18">
        <v>285843.5</v>
      </c>
      <c r="D183" s="18">
        <v>283655.40000000002</v>
      </c>
      <c r="E183" s="18">
        <v>283655.40000000002</v>
      </c>
    </row>
    <row r="184" spans="1:5" x14ac:dyDescent="0.25">
      <c r="A184" s="13" t="s">
        <v>236</v>
      </c>
      <c r="B184" s="14" t="s">
        <v>237</v>
      </c>
      <c r="C184" s="15">
        <v>75274.157179999995</v>
      </c>
      <c r="D184" s="15">
        <v>56182.031999999999</v>
      </c>
      <c r="E184" s="15">
        <v>55367.981</v>
      </c>
    </row>
    <row r="185" spans="1:5" ht="63" x14ac:dyDescent="0.25">
      <c r="A185" s="13" t="s">
        <v>238</v>
      </c>
      <c r="B185" s="14" t="s">
        <v>239</v>
      </c>
      <c r="C185" s="15">
        <v>53488.829180000001</v>
      </c>
      <c r="D185" s="15">
        <v>37626.112000000001</v>
      </c>
      <c r="E185" s="15">
        <v>36229.381000000001</v>
      </c>
    </row>
    <row r="186" spans="1:5" ht="78.75" x14ac:dyDescent="0.25">
      <c r="A186" s="16" t="s">
        <v>240</v>
      </c>
      <c r="B186" s="17" t="s">
        <v>241</v>
      </c>
      <c r="C186" s="18">
        <v>53488.829180000001</v>
      </c>
      <c r="D186" s="18">
        <v>37626.112000000001</v>
      </c>
      <c r="E186" s="18">
        <v>36229.381000000001</v>
      </c>
    </row>
    <row r="187" spans="1:5" ht="78.75" x14ac:dyDescent="0.25">
      <c r="A187" s="13" t="s">
        <v>242</v>
      </c>
      <c r="B187" s="14" t="s">
        <v>243</v>
      </c>
      <c r="C187" s="15">
        <v>2335.5279999999998</v>
      </c>
      <c r="D187" s="15">
        <v>2335.52</v>
      </c>
      <c r="E187" s="15">
        <v>2823.2</v>
      </c>
    </row>
    <row r="188" spans="1:5" ht="78.75" x14ac:dyDescent="0.25">
      <c r="A188" s="16" t="s">
        <v>244</v>
      </c>
      <c r="B188" s="17" t="s">
        <v>245</v>
      </c>
      <c r="C188" s="18">
        <v>2335.5279999999998</v>
      </c>
      <c r="D188" s="18">
        <v>2335.52</v>
      </c>
      <c r="E188" s="18">
        <v>2823.2</v>
      </c>
    </row>
    <row r="189" spans="1:5" ht="126" x14ac:dyDescent="0.25">
      <c r="A189" s="13" t="s">
        <v>760</v>
      </c>
      <c r="B189" s="14" t="s">
        <v>761</v>
      </c>
      <c r="C189" s="15">
        <v>16449.8</v>
      </c>
      <c r="D189" s="15">
        <v>16220.4</v>
      </c>
      <c r="E189" s="15">
        <v>16315.4</v>
      </c>
    </row>
    <row r="190" spans="1:5" ht="126" x14ac:dyDescent="0.25">
      <c r="A190" s="16" t="s">
        <v>762</v>
      </c>
      <c r="B190" s="17" t="s">
        <v>763</v>
      </c>
      <c r="C190" s="18">
        <v>16449.8</v>
      </c>
      <c r="D190" s="18">
        <v>16220.4</v>
      </c>
      <c r="E190" s="18">
        <v>16315.4</v>
      </c>
    </row>
    <row r="191" spans="1:5" ht="31.5" x14ac:dyDescent="0.25">
      <c r="A191" s="13" t="s">
        <v>764</v>
      </c>
      <c r="B191" s="14" t="s">
        <v>765</v>
      </c>
      <c r="C191" s="15">
        <v>3000</v>
      </c>
      <c r="D191" s="15">
        <v>0</v>
      </c>
      <c r="E191" s="15">
        <v>0</v>
      </c>
    </row>
    <row r="192" spans="1:5" ht="31.5" x14ac:dyDescent="0.25">
      <c r="A192" s="16" t="s">
        <v>766</v>
      </c>
      <c r="B192" s="17" t="s">
        <v>767</v>
      </c>
      <c r="C192" s="18">
        <v>3000</v>
      </c>
      <c r="D192" s="18">
        <v>0</v>
      </c>
      <c r="E192" s="18">
        <v>0</v>
      </c>
    </row>
    <row r="193" spans="1:5" x14ac:dyDescent="0.25">
      <c r="A193" s="13" t="s">
        <v>827</v>
      </c>
      <c r="B193" s="14" t="s">
        <v>828</v>
      </c>
      <c r="C193" s="15">
        <v>7.3</v>
      </c>
      <c r="D193" s="15">
        <v>0</v>
      </c>
      <c r="E193" s="15">
        <v>0</v>
      </c>
    </row>
    <row r="194" spans="1:5" ht="31.5" x14ac:dyDescent="0.25">
      <c r="A194" s="13" t="s">
        <v>829</v>
      </c>
      <c r="B194" s="14" t="s">
        <v>830</v>
      </c>
      <c r="C194" s="15">
        <v>7.3</v>
      </c>
      <c r="D194" s="15">
        <v>0</v>
      </c>
      <c r="E194" s="15">
        <v>0</v>
      </c>
    </row>
    <row r="195" spans="1:5" ht="47.25" x14ac:dyDescent="0.25">
      <c r="A195" s="13" t="s">
        <v>831</v>
      </c>
      <c r="B195" s="14" t="s">
        <v>832</v>
      </c>
      <c r="C195" s="15">
        <v>7.3</v>
      </c>
      <c r="D195" s="15">
        <v>0</v>
      </c>
      <c r="E195" s="15">
        <v>0</v>
      </c>
    </row>
    <row r="196" spans="1:5" ht="47.25" x14ac:dyDescent="0.25">
      <c r="A196" s="16" t="s">
        <v>831</v>
      </c>
      <c r="B196" s="17" t="s">
        <v>832</v>
      </c>
      <c r="C196" s="18">
        <v>7.3</v>
      </c>
      <c r="D196" s="18">
        <v>0</v>
      </c>
      <c r="E196" s="18">
        <v>0</v>
      </c>
    </row>
    <row r="197" spans="1:5" x14ac:dyDescent="0.25">
      <c r="A197" s="92" t="s">
        <v>246</v>
      </c>
      <c r="B197" s="92"/>
      <c r="C197" s="15">
        <v>952491.37971999997</v>
      </c>
      <c r="D197" s="15">
        <v>826850.27639999997</v>
      </c>
      <c r="E197" s="15">
        <v>814255.28200000001</v>
      </c>
    </row>
  </sheetData>
  <autoFilter ref="A14:E153"/>
  <mergeCells count="12">
    <mergeCell ref="A197:B197"/>
    <mergeCell ref="A1:E1"/>
    <mergeCell ref="A2:E2"/>
    <mergeCell ref="A3:E3"/>
    <mergeCell ref="A4:E4"/>
    <mergeCell ref="A12:A13"/>
    <mergeCell ref="B12:B13"/>
    <mergeCell ref="C12:E12"/>
    <mergeCell ref="D6:E6"/>
    <mergeCell ref="A7:E7"/>
    <mergeCell ref="A8:E8"/>
    <mergeCell ref="A10:E10"/>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7"/>
  <sheetViews>
    <sheetView view="pageBreakPreview" zoomScaleNormal="100" zoomScaleSheetLayoutView="100" workbookViewId="0">
      <selection activeCell="D19" sqref="D19"/>
    </sheetView>
  </sheetViews>
  <sheetFormatPr defaultRowHeight="15.75" x14ac:dyDescent="0.25"/>
  <cols>
    <col min="1" max="1" width="52.5703125" style="22" customWidth="1"/>
    <col min="2" max="2" width="19.140625" style="22" customWidth="1"/>
    <col min="3" max="3" width="5.42578125" style="22" customWidth="1"/>
    <col min="4" max="6" width="18.85546875" style="22" bestFit="1" customWidth="1"/>
    <col min="7" max="16384" width="9.140625" style="22"/>
  </cols>
  <sheetData>
    <row r="1" spans="1:6" x14ac:dyDescent="0.25">
      <c r="A1" s="93" t="str">
        <f>E6</f>
        <v>Приложение 2</v>
      </c>
      <c r="B1" s="93"/>
      <c r="C1" s="93"/>
      <c r="D1" s="93"/>
      <c r="E1" s="93"/>
      <c r="F1" s="93"/>
    </row>
    <row r="2" spans="1:6" x14ac:dyDescent="0.25">
      <c r="A2" s="93" t="str">
        <f>'Прил 1'!A2:E2</f>
        <v>к проекту</v>
      </c>
      <c r="B2" s="93"/>
      <c r="C2" s="93"/>
      <c r="D2" s="93"/>
      <c r="E2" s="93"/>
      <c r="F2" s="93"/>
    </row>
    <row r="3" spans="1:6" x14ac:dyDescent="0.25">
      <c r="A3" s="93" t="str">
        <f>'Прил 1'!A3:E3</f>
        <v>решения Совета муниципального района</v>
      </c>
      <c r="B3" s="93"/>
      <c r="C3" s="93"/>
      <c r="D3" s="93"/>
      <c r="E3" s="93"/>
      <c r="F3" s="93"/>
    </row>
    <row r="4" spans="1:6" x14ac:dyDescent="0.25">
      <c r="A4" s="93" t="str">
        <f>'Прил 1'!A4:E4</f>
        <v>"Княжпогостский" от 04 июля 2024 года № 397</v>
      </c>
      <c r="B4" s="93"/>
      <c r="C4" s="93"/>
      <c r="D4" s="93"/>
      <c r="E4" s="93"/>
      <c r="F4" s="93"/>
    </row>
    <row r="5" spans="1:6" x14ac:dyDescent="0.25">
      <c r="A5" s="23"/>
      <c r="B5" s="23"/>
      <c r="C5" s="23"/>
      <c r="D5" s="23"/>
      <c r="E5" s="23"/>
      <c r="F5" s="23"/>
    </row>
    <row r="6" spans="1:6" x14ac:dyDescent="0.25">
      <c r="A6" s="25"/>
      <c r="B6" s="25"/>
      <c r="C6" s="25"/>
      <c r="D6" s="25"/>
      <c r="E6" s="93" t="s">
        <v>247</v>
      </c>
      <c r="F6" s="93"/>
    </row>
    <row r="7" spans="1:6" x14ac:dyDescent="0.25">
      <c r="A7" s="93" t="str">
        <f>'Прил 1'!A7:E7</f>
        <v>решения Совета муниципального района</v>
      </c>
      <c r="B7" s="93"/>
      <c r="C7" s="93"/>
      <c r="D7" s="93"/>
      <c r="E7" s="93"/>
      <c r="F7" s="93"/>
    </row>
    <row r="8" spans="1:6" x14ac:dyDescent="0.25">
      <c r="A8" s="93" t="str">
        <f>'Прил 1'!A8:E8</f>
        <v>"Княжпогостский" от 18 декабря 2023 года № 357</v>
      </c>
      <c r="B8" s="93"/>
      <c r="C8" s="93"/>
      <c r="D8" s="93"/>
      <c r="E8" s="93"/>
      <c r="F8" s="93"/>
    </row>
    <row r="9" spans="1:6" x14ac:dyDescent="0.25">
      <c r="A9" s="29"/>
      <c r="B9" s="29"/>
      <c r="C9" s="29"/>
      <c r="D9" s="29"/>
      <c r="E9" s="29"/>
      <c r="F9" s="29"/>
    </row>
    <row r="10" spans="1:6" ht="50.25" customHeight="1" x14ac:dyDescent="0.25">
      <c r="A10" s="99" t="s">
        <v>676</v>
      </c>
      <c r="B10" s="99"/>
      <c r="C10" s="99"/>
      <c r="D10" s="99"/>
      <c r="E10" s="99"/>
      <c r="F10" s="99"/>
    </row>
    <row r="11" spans="1:6" x14ac:dyDescent="0.25">
      <c r="A11" s="100" t="s">
        <v>23</v>
      </c>
      <c r="B11" s="100"/>
      <c r="C11" s="100"/>
      <c r="D11" s="100"/>
      <c r="E11" s="100"/>
      <c r="F11" s="100"/>
    </row>
    <row r="12" spans="1:6" ht="20.25" customHeight="1" x14ac:dyDescent="0.25">
      <c r="A12" s="98" t="s">
        <v>248</v>
      </c>
      <c r="B12" s="98" t="s">
        <v>249</v>
      </c>
      <c r="C12" s="98" t="s">
        <v>250</v>
      </c>
      <c r="D12" s="98" t="s">
        <v>14</v>
      </c>
      <c r="E12" s="98"/>
      <c r="F12" s="98"/>
    </row>
    <row r="13" spans="1:6" x14ac:dyDescent="0.25">
      <c r="A13" s="98" t="s">
        <v>23</v>
      </c>
      <c r="B13" s="98" t="s">
        <v>23</v>
      </c>
      <c r="C13" s="98" t="s">
        <v>23</v>
      </c>
      <c r="D13" s="19" t="s">
        <v>9</v>
      </c>
      <c r="E13" s="19" t="s">
        <v>15</v>
      </c>
      <c r="F13" s="19" t="s">
        <v>18</v>
      </c>
    </row>
    <row r="14" spans="1:6" x14ac:dyDescent="0.25">
      <c r="A14" s="70">
        <v>1</v>
      </c>
      <c r="B14" s="70">
        <v>2</v>
      </c>
      <c r="C14" s="70">
        <v>3</v>
      </c>
      <c r="D14" s="70">
        <v>4</v>
      </c>
      <c r="E14" s="70">
        <v>5</v>
      </c>
      <c r="F14" s="70">
        <v>6</v>
      </c>
    </row>
    <row r="15" spans="1:6" x14ac:dyDescent="0.25">
      <c r="A15" s="71" t="s">
        <v>251</v>
      </c>
      <c r="B15" s="72" t="s">
        <v>23</v>
      </c>
      <c r="C15" s="72" t="s">
        <v>23</v>
      </c>
      <c r="D15" s="77">
        <v>991914.17639000004</v>
      </c>
      <c r="E15" s="77">
        <v>836547.49531000003</v>
      </c>
      <c r="F15" s="77">
        <v>820975.69345000002</v>
      </c>
    </row>
    <row r="16" spans="1:6" x14ac:dyDescent="0.25">
      <c r="A16" s="73" t="s">
        <v>252</v>
      </c>
      <c r="B16" s="74" t="s">
        <v>253</v>
      </c>
      <c r="C16" s="74" t="s">
        <v>23</v>
      </c>
      <c r="D16" s="78">
        <v>919.34900000000005</v>
      </c>
      <c r="E16" s="78">
        <v>919.34900000000005</v>
      </c>
      <c r="F16" s="78">
        <v>919.34900000000005</v>
      </c>
    </row>
    <row r="17" spans="1:6" x14ac:dyDescent="0.25">
      <c r="A17" s="73" t="s">
        <v>254</v>
      </c>
      <c r="B17" s="74" t="s">
        <v>255</v>
      </c>
      <c r="C17" s="74" t="s">
        <v>23</v>
      </c>
      <c r="D17" s="78">
        <v>919.34900000000005</v>
      </c>
      <c r="E17" s="78">
        <v>919.34900000000005</v>
      </c>
      <c r="F17" s="78">
        <v>919.34900000000005</v>
      </c>
    </row>
    <row r="18" spans="1:6" ht="54" customHeight="1" x14ac:dyDescent="0.25">
      <c r="A18" s="73" t="s">
        <v>256</v>
      </c>
      <c r="B18" s="74" t="s">
        <v>257</v>
      </c>
      <c r="C18" s="74" t="s">
        <v>23</v>
      </c>
      <c r="D18" s="78">
        <v>919.34900000000005</v>
      </c>
      <c r="E18" s="78">
        <v>919.34900000000005</v>
      </c>
      <c r="F18" s="78">
        <v>919.34900000000005</v>
      </c>
    </row>
    <row r="19" spans="1:6" ht="63" x14ac:dyDescent="0.25">
      <c r="A19" s="75" t="s">
        <v>258</v>
      </c>
      <c r="B19" s="76" t="s">
        <v>259</v>
      </c>
      <c r="C19" s="76" t="s">
        <v>23</v>
      </c>
      <c r="D19" s="79">
        <v>919.34900000000005</v>
      </c>
      <c r="E19" s="79">
        <v>919.34900000000005</v>
      </c>
      <c r="F19" s="79">
        <v>919.34900000000005</v>
      </c>
    </row>
    <row r="20" spans="1:6" x14ac:dyDescent="0.25">
      <c r="A20" s="75" t="s">
        <v>260</v>
      </c>
      <c r="B20" s="76" t="s">
        <v>259</v>
      </c>
      <c r="C20" s="76" t="s">
        <v>261</v>
      </c>
      <c r="D20" s="79">
        <v>919.34900000000005</v>
      </c>
      <c r="E20" s="79">
        <v>919.34900000000005</v>
      </c>
      <c r="F20" s="79">
        <v>919.34900000000005</v>
      </c>
    </row>
    <row r="21" spans="1:6" ht="31.5" x14ac:dyDescent="0.25">
      <c r="A21" s="73" t="s">
        <v>262</v>
      </c>
      <c r="B21" s="74" t="s">
        <v>263</v>
      </c>
      <c r="C21" s="74" t="s">
        <v>23</v>
      </c>
      <c r="D21" s="78">
        <v>85367.377410000001</v>
      </c>
      <c r="E21" s="78">
        <v>64049.48992</v>
      </c>
      <c r="F21" s="78">
        <v>64077.823020000003</v>
      </c>
    </row>
    <row r="22" spans="1:6" ht="47.25" x14ac:dyDescent="0.25">
      <c r="A22" s="73" t="s">
        <v>264</v>
      </c>
      <c r="B22" s="74" t="s">
        <v>265</v>
      </c>
      <c r="C22" s="74" t="s">
        <v>23</v>
      </c>
      <c r="D22" s="78">
        <v>85367.377410000001</v>
      </c>
      <c r="E22" s="78">
        <v>64049.48992</v>
      </c>
      <c r="F22" s="78">
        <v>64077.823020000003</v>
      </c>
    </row>
    <row r="23" spans="1:6" ht="31.5" x14ac:dyDescent="0.25">
      <c r="A23" s="73" t="s">
        <v>266</v>
      </c>
      <c r="B23" s="74" t="s">
        <v>267</v>
      </c>
      <c r="C23" s="74" t="s">
        <v>23</v>
      </c>
      <c r="D23" s="78">
        <v>23813.993760000001</v>
      </c>
      <c r="E23" s="78">
        <v>27182.371760000002</v>
      </c>
      <c r="F23" s="78">
        <v>29156.591759999999</v>
      </c>
    </row>
    <row r="24" spans="1:6" ht="31.5" x14ac:dyDescent="0.25">
      <c r="A24" s="75" t="s">
        <v>268</v>
      </c>
      <c r="B24" s="76" t="s">
        <v>267</v>
      </c>
      <c r="C24" s="76" t="s">
        <v>269</v>
      </c>
      <c r="D24" s="79">
        <v>9382.7647099999995</v>
      </c>
      <c r="E24" s="79">
        <v>13223.14271</v>
      </c>
      <c r="F24" s="79">
        <v>15197.362709999999</v>
      </c>
    </row>
    <row r="25" spans="1:6" x14ac:dyDescent="0.25">
      <c r="A25" s="75" t="s">
        <v>260</v>
      </c>
      <c r="B25" s="76" t="s">
        <v>267</v>
      </c>
      <c r="C25" s="76" t="s">
        <v>261</v>
      </c>
      <c r="D25" s="79">
        <v>280</v>
      </c>
      <c r="E25" s="79" t="s">
        <v>23</v>
      </c>
      <c r="F25" s="79" t="s">
        <v>23</v>
      </c>
    </row>
    <row r="26" spans="1:6" ht="47.25" x14ac:dyDescent="0.25">
      <c r="A26" s="75" t="s">
        <v>270</v>
      </c>
      <c r="B26" s="76" t="s">
        <v>271</v>
      </c>
      <c r="C26" s="76" t="s">
        <v>23</v>
      </c>
      <c r="D26" s="79">
        <v>2357</v>
      </c>
      <c r="E26" s="79">
        <v>2165</v>
      </c>
      <c r="F26" s="79">
        <v>2165</v>
      </c>
    </row>
    <row r="27" spans="1:6" ht="31.5" x14ac:dyDescent="0.25">
      <c r="A27" s="75" t="s">
        <v>268</v>
      </c>
      <c r="B27" s="76" t="s">
        <v>271</v>
      </c>
      <c r="C27" s="76" t="s">
        <v>269</v>
      </c>
      <c r="D27" s="79">
        <v>2357</v>
      </c>
      <c r="E27" s="79">
        <v>2165</v>
      </c>
      <c r="F27" s="79">
        <v>2165</v>
      </c>
    </row>
    <row r="28" spans="1:6" ht="31.5" x14ac:dyDescent="0.25">
      <c r="A28" s="75" t="s">
        <v>266</v>
      </c>
      <c r="B28" s="76" t="s">
        <v>272</v>
      </c>
      <c r="C28" s="76" t="s">
        <v>23</v>
      </c>
      <c r="D28" s="79">
        <v>11794.22905</v>
      </c>
      <c r="E28" s="79">
        <v>11794.22905</v>
      </c>
      <c r="F28" s="79">
        <v>11794.22905</v>
      </c>
    </row>
    <row r="29" spans="1:6" ht="31.5" x14ac:dyDescent="0.25">
      <c r="A29" s="75" t="s">
        <v>268</v>
      </c>
      <c r="B29" s="76" t="s">
        <v>272</v>
      </c>
      <c r="C29" s="76" t="s">
        <v>269</v>
      </c>
      <c r="D29" s="79">
        <v>11794.22905</v>
      </c>
      <c r="E29" s="79">
        <v>11794.22905</v>
      </c>
      <c r="F29" s="79">
        <v>11794.22905</v>
      </c>
    </row>
    <row r="30" spans="1:6" ht="31.5" x14ac:dyDescent="0.25">
      <c r="A30" s="73" t="s">
        <v>845</v>
      </c>
      <c r="B30" s="74" t="s">
        <v>273</v>
      </c>
      <c r="C30" s="74" t="s">
        <v>23</v>
      </c>
      <c r="D30" s="78">
        <v>12335.93758</v>
      </c>
      <c r="E30" s="78">
        <v>1623</v>
      </c>
      <c r="F30" s="78" t="s">
        <v>23</v>
      </c>
    </row>
    <row r="31" spans="1:6" ht="31.5" x14ac:dyDescent="0.25">
      <c r="A31" s="75" t="s">
        <v>268</v>
      </c>
      <c r="B31" s="76" t="s">
        <v>273</v>
      </c>
      <c r="C31" s="76" t="s">
        <v>269</v>
      </c>
      <c r="D31" s="79">
        <v>11216.86168</v>
      </c>
      <c r="E31" s="79">
        <v>1623</v>
      </c>
      <c r="F31" s="79" t="s">
        <v>23</v>
      </c>
    </row>
    <row r="32" spans="1:6" ht="47.25" x14ac:dyDescent="0.25">
      <c r="A32" s="75" t="s">
        <v>846</v>
      </c>
      <c r="B32" s="76" t="s">
        <v>847</v>
      </c>
      <c r="C32" s="76" t="s">
        <v>23</v>
      </c>
      <c r="D32" s="79">
        <v>1119.0759</v>
      </c>
      <c r="E32" s="79" t="s">
        <v>23</v>
      </c>
      <c r="F32" s="79" t="s">
        <v>23</v>
      </c>
    </row>
    <row r="33" spans="1:6" ht="31.5" x14ac:dyDescent="0.25">
      <c r="A33" s="75" t="s">
        <v>268</v>
      </c>
      <c r="B33" s="76" t="s">
        <v>847</v>
      </c>
      <c r="C33" s="76" t="s">
        <v>269</v>
      </c>
      <c r="D33" s="79">
        <v>1119.0759</v>
      </c>
      <c r="E33" s="79" t="s">
        <v>23</v>
      </c>
      <c r="F33" s="79" t="s">
        <v>23</v>
      </c>
    </row>
    <row r="34" spans="1:6" x14ac:dyDescent="0.25">
      <c r="A34" s="73" t="s">
        <v>274</v>
      </c>
      <c r="B34" s="74" t="s">
        <v>275</v>
      </c>
      <c r="C34" s="74" t="s">
        <v>23</v>
      </c>
      <c r="D34" s="78">
        <v>2404.0078800000001</v>
      </c>
      <c r="E34" s="78">
        <v>950.00023999999996</v>
      </c>
      <c r="F34" s="78">
        <v>1000.00024</v>
      </c>
    </row>
    <row r="35" spans="1:6" ht="31.5" x14ac:dyDescent="0.25">
      <c r="A35" s="75" t="s">
        <v>268</v>
      </c>
      <c r="B35" s="76" t="s">
        <v>275</v>
      </c>
      <c r="C35" s="76" t="s">
        <v>269</v>
      </c>
      <c r="D35" s="79">
        <v>830.22590000000002</v>
      </c>
      <c r="E35" s="79">
        <v>117.27893</v>
      </c>
      <c r="F35" s="79">
        <v>167.27893</v>
      </c>
    </row>
    <row r="36" spans="1:6" x14ac:dyDescent="0.25">
      <c r="A36" s="75" t="s">
        <v>274</v>
      </c>
      <c r="B36" s="76" t="s">
        <v>276</v>
      </c>
      <c r="C36" s="76" t="s">
        <v>23</v>
      </c>
      <c r="D36" s="79">
        <v>1573.78198</v>
      </c>
      <c r="E36" s="79">
        <v>832.72131000000002</v>
      </c>
      <c r="F36" s="79">
        <v>832.72131000000002</v>
      </c>
    </row>
    <row r="37" spans="1:6" ht="31.5" x14ac:dyDescent="0.25">
      <c r="A37" s="75" t="s">
        <v>268</v>
      </c>
      <c r="B37" s="76" t="s">
        <v>276</v>
      </c>
      <c r="C37" s="76" t="s">
        <v>269</v>
      </c>
      <c r="D37" s="79">
        <v>1573.78198</v>
      </c>
      <c r="E37" s="79">
        <v>832.72131000000002</v>
      </c>
      <c r="F37" s="79">
        <v>832.72131000000002</v>
      </c>
    </row>
    <row r="38" spans="1:6" ht="31.5" x14ac:dyDescent="0.25">
      <c r="A38" s="73" t="s">
        <v>277</v>
      </c>
      <c r="B38" s="74" t="s">
        <v>278</v>
      </c>
      <c r="C38" s="74" t="s">
        <v>23</v>
      </c>
      <c r="D38" s="78">
        <v>7000</v>
      </c>
      <c r="E38" s="78">
        <v>7000</v>
      </c>
      <c r="F38" s="78">
        <v>7000</v>
      </c>
    </row>
    <row r="39" spans="1:6" ht="34.5" customHeight="1" x14ac:dyDescent="0.25">
      <c r="A39" s="75" t="s">
        <v>279</v>
      </c>
      <c r="B39" s="76" t="s">
        <v>280</v>
      </c>
      <c r="C39" s="76" t="s">
        <v>23</v>
      </c>
      <c r="D39" s="79">
        <v>7000</v>
      </c>
      <c r="E39" s="79">
        <v>7000</v>
      </c>
      <c r="F39" s="79">
        <v>7000</v>
      </c>
    </row>
    <row r="40" spans="1:6" ht="31.5" x14ac:dyDescent="0.25">
      <c r="A40" s="75" t="s">
        <v>268</v>
      </c>
      <c r="B40" s="76" t="s">
        <v>280</v>
      </c>
      <c r="C40" s="76" t="s">
        <v>269</v>
      </c>
      <c r="D40" s="79">
        <v>7000</v>
      </c>
      <c r="E40" s="79">
        <v>7000</v>
      </c>
      <c r="F40" s="79">
        <v>7000</v>
      </c>
    </row>
    <row r="41" spans="1:6" ht="31.5" x14ac:dyDescent="0.25">
      <c r="A41" s="73" t="s">
        <v>771</v>
      </c>
      <c r="B41" s="74" t="s">
        <v>772</v>
      </c>
      <c r="C41" s="74" t="s">
        <v>23</v>
      </c>
      <c r="D41" s="78">
        <v>4654.03042</v>
      </c>
      <c r="E41" s="78" t="s">
        <v>23</v>
      </c>
      <c r="F41" s="78" t="s">
        <v>23</v>
      </c>
    </row>
    <row r="42" spans="1:6" ht="63" x14ac:dyDescent="0.25">
      <c r="A42" s="75" t="s">
        <v>773</v>
      </c>
      <c r="B42" s="76" t="s">
        <v>774</v>
      </c>
      <c r="C42" s="76" t="s">
        <v>23</v>
      </c>
      <c r="D42" s="79">
        <v>31.5</v>
      </c>
      <c r="E42" s="79" t="s">
        <v>23</v>
      </c>
      <c r="F42" s="79" t="s">
        <v>23</v>
      </c>
    </row>
    <row r="43" spans="1:6" ht="31.5" x14ac:dyDescent="0.25">
      <c r="A43" s="75" t="s">
        <v>268</v>
      </c>
      <c r="B43" s="76" t="s">
        <v>774</v>
      </c>
      <c r="C43" s="76" t="s">
        <v>269</v>
      </c>
      <c r="D43" s="79">
        <v>31.5</v>
      </c>
      <c r="E43" s="79" t="s">
        <v>23</v>
      </c>
      <c r="F43" s="79" t="s">
        <v>23</v>
      </c>
    </row>
    <row r="44" spans="1:6" ht="31.5" x14ac:dyDescent="0.25">
      <c r="A44" s="75" t="s">
        <v>771</v>
      </c>
      <c r="B44" s="76" t="s">
        <v>775</v>
      </c>
      <c r="C44" s="76" t="s">
        <v>23</v>
      </c>
      <c r="D44" s="79">
        <v>4622.53042</v>
      </c>
      <c r="E44" s="79" t="s">
        <v>23</v>
      </c>
      <c r="F44" s="79" t="s">
        <v>23</v>
      </c>
    </row>
    <row r="45" spans="1:6" ht="31.5" x14ac:dyDescent="0.25">
      <c r="A45" s="75" t="s">
        <v>268</v>
      </c>
      <c r="B45" s="76" t="s">
        <v>775</v>
      </c>
      <c r="C45" s="76" t="s">
        <v>269</v>
      </c>
      <c r="D45" s="79">
        <v>4622.53042</v>
      </c>
      <c r="E45" s="79" t="s">
        <v>23</v>
      </c>
      <c r="F45" s="79" t="s">
        <v>23</v>
      </c>
    </row>
    <row r="46" spans="1:6" ht="31.5" x14ac:dyDescent="0.25">
      <c r="A46" s="73" t="s">
        <v>281</v>
      </c>
      <c r="B46" s="74" t="s">
        <v>282</v>
      </c>
      <c r="C46" s="74" t="s">
        <v>23</v>
      </c>
      <c r="D46" s="78">
        <v>4452.5559999999996</v>
      </c>
      <c r="E46" s="78" t="s">
        <v>23</v>
      </c>
      <c r="F46" s="78" t="s">
        <v>23</v>
      </c>
    </row>
    <row r="47" spans="1:6" ht="47.25" x14ac:dyDescent="0.25">
      <c r="A47" s="75" t="s">
        <v>283</v>
      </c>
      <c r="B47" s="76" t="s">
        <v>284</v>
      </c>
      <c r="C47" s="76" t="s">
        <v>23</v>
      </c>
      <c r="D47" s="79">
        <v>4452.5559999999996</v>
      </c>
      <c r="E47" s="79" t="s">
        <v>23</v>
      </c>
      <c r="F47" s="79" t="s">
        <v>23</v>
      </c>
    </row>
    <row r="48" spans="1:6" ht="31.5" x14ac:dyDescent="0.25">
      <c r="A48" s="75" t="s">
        <v>268</v>
      </c>
      <c r="B48" s="76" t="s">
        <v>284</v>
      </c>
      <c r="C48" s="76" t="s">
        <v>269</v>
      </c>
      <c r="D48" s="79">
        <v>4452.5559999999996</v>
      </c>
      <c r="E48" s="79" t="s">
        <v>23</v>
      </c>
      <c r="F48" s="79" t="s">
        <v>23</v>
      </c>
    </row>
    <row r="49" spans="1:6" x14ac:dyDescent="0.25">
      <c r="A49" s="73" t="s">
        <v>285</v>
      </c>
      <c r="B49" s="74" t="s">
        <v>286</v>
      </c>
      <c r="C49" s="74" t="s">
        <v>23</v>
      </c>
      <c r="D49" s="78">
        <v>22223.051019999999</v>
      </c>
      <c r="E49" s="78">
        <v>22223.051019999999</v>
      </c>
      <c r="F49" s="78">
        <v>22223.051019999999</v>
      </c>
    </row>
    <row r="50" spans="1:6" ht="31.5" x14ac:dyDescent="0.25">
      <c r="A50" s="75" t="s">
        <v>268</v>
      </c>
      <c r="B50" s="76" t="s">
        <v>286</v>
      </c>
      <c r="C50" s="76" t="s">
        <v>269</v>
      </c>
      <c r="D50" s="79">
        <v>5292</v>
      </c>
      <c r="E50" s="79">
        <v>7000</v>
      </c>
      <c r="F50" s="79">
        <v>7000</v>
      </c>
    </row>
    <row r="51" spans="1:6" ht="47.25" x14ac:dyDescent="0.25">
      <c r="A51" s="75" t="s">
        <v>287</v>
      </c>
      <c r="B51" s="76" t="s">
        <v>288</v>
      </c>
      <c r="C51" s="76" t="s">
        <v>23</v>
      </c>
      <c r="D51" s="79">
        <v>3967.3441800000001</v>
      </c>
      <c r="E51" s="79">
        <v>4347.0682999999999</v>
      </c>
      <c r="F51" s="79">
        <v>4698.9569799999999</v>
      </c>
    </row>
    <row r="52" spans="1:6" ht="31.5" x14ac:dyDescent="0.25">
      <c r="A52" s="75" t="s">
        <v>268</v>
      </c>
      <c r="B52" s="76" t="s">
        <v>288</v>
      </c>
      <c r="C52" s="76" t="s">
        <v>269</v>
      </c>
      <c r="D52" s="79">
        <v>3967.3441800000001</v>
      </c>
      <c r="E52" s="79">
        <v>4347.0682999999999</v>
      </c>
      <c r="F52" s="79">
        <v>4698.9569799999999</v>
      </c>
    </row>
    <row r="53" spans="1:6" ht="47.25" x14ac:dyDescent="0.25">
      <c r="A53" s="75" t="s">
        <v>848</v>
      </c>
      <c r="B53" s="76" t="s">
        <v>849</v>
      </c>
      <c r="C53" s="76" t="s">
        <v>23</v>
      </c>
      <c r="D53" s="79">
        <v>1708</v>
      </c>
      <c r="E53" s="79" t="s">
        <v>23</v>
      </c>
      <c r="F53" s="79" t="s">
        <v>23</v>
      </c>
    </row>
    <row r="54" spans="1:6" ht="31.5" x14ac:dyDescent="0.25">
      <c r="A54" s="75" t="s">
        <v>268</v>
      </c>
      <c r="B54" s="76" t="s">
        <v>849</v>
      </c>
      <c r="C54" s="76" t="s">
        <v>269</v>
      </c>
      <c r="D54" s="79">
        <v>1708</v>
      </c>
      <c r="E54" s="79" t="s">
        <v>23</v>
      </c>
      <c r="F54" s="79" t="s">
        <v>23</v>
      </c>
    </row>
    <row r="55" spans="1:6" ht="63" x14ac:dyDescent="0.25">
      <c r="A55" s="75" t="s">
        <v>289</v>
      </c>
      <c r="B55" s="76" t="s">
        <v>290</v>
      </c>
      <c r="C55" s="76" t="s">
        <v>23</v>
      </c>
      <c r="D55" s="79">
        <v>11255.706840000001</v>
      </c>
      <c r="E55" s="79">
        <v>10875.98272</v>
      </c>
      <c r="F55" s="79">
        <v>10524.09404</v>
      </c>
    </row>
    <row r="56" spans="1:6" ht="31.5" x14ac:dyDescent="0.25">
      <c r="A56" s="75" t="s">
        <v>268</v>
      </c>
      <c r="B56" s="76" t="s">
        <v>290</v>
      </c>
      <c r="C56" s="76" t="s">
        <v>269</v>
      </c>
      <c r="D56" s="79">
        <v>11255.706840000001</v>
      </c>
      <c r="E56" s="79">
        <v>10875.98272</v>
      </c>
      <c r="F56" s="79">
        <v>10524.09404</v>
      </c>
    </row>
    <row r="57" spans="1:6" x14ac:dyDescent="0.25">
      <c r="A57" s="73" t="s">
        <v>291</v>
      </c>
      <c r="B57" s="74" t="s">
        <v>292</v>
      </c>
      <c r="C57" s="74" t="s">
        <v>23</v>
      </c>
      <c r="D57" s="78">
        <v>8483.8007500000003</v>
      </c>
      <c r="E57" s="78">
        <v>5071.0668999999998</v>
      </c>
      <c r="F57" s="78">
        <v>4698.18</v>
      </c>
    </row>
    <row r="58" spans="1:6" ht="31.5" x14ac:dyDescent="0.25">
      <c r="A58" s="75" t="s">
        <v>268</v>
      </c>
      <c r="B58" s="76" t="s">
        <v>292</v>
      </c>
      <c r="C58" s="76" t="s">
        <v>269</v>
      </c>
      <c r="D58" s="79">
        <v>2497.1779999999999</v>
      </c>
      <c r="E58" s="79" t="s">
        <v>23</v>
      </c>
      <c r="F58" s="79" t="s">
        <v>23</v>
      </c>
    </row>
    <row r="59" spans="1:6" ht="31.5" x14ac:dyDescent="0.25">
      <c r="A59" s="75" t="s">
        <v>695</v>
      </c>
      <c r="B59" s="76" t="s">
        <v>696</v>
      </c>
      <c r="C59" s="76" t="s">
        <v>23</v>
      </c>
      <c r="D59" s="79">
        <v>590</v>
      </c>
      <c r="E59" s="79" t="s">
        <v>23</v>
      </c>
      <c r="F59" s="79" t="s">
        <v>23</v>
      </c>
    </row>
    <row r="60" spans="1:6" ht="31.5" x14ac:dyDescent="0.25">
      <c r="A60" s="75" t="s">
        <v>268</v>
      </c>
      <c r="B60" s="76" t="s">
        <v>696</v>
      </c>
      <c r="C60" s="76" t="s">
        <v>269</v>
      </c>
      <c r="D60" s="79">
        <v>590</v>
      </c>
      <c r="E60" s="79" t="s">
        <v>23</v>
      </c>
      <c r="F60" s="79" t="s">
        <v>23</v>
      </c>
    </row>
    <row r="61" spans="1:6" ht="47.25" x14ac:dyDescent="0.25">
      <c r="A61" s="75" t="s">
        <v>293</v>
      </c>
      <c r="B61" s="76" t="s">
        <v>294</v>
      </c>
      <c r="C61" s="76" t="s">
        <v>23</v>
      </c>
      <c r="D61" s="79">
        <v>5396.6227500000005</v>
      </c>
      <c r="E61" s="79">
        <v>5071.0668999999998</v>
      </c>
      <c r="F61" s="79">
        <v>4698.18</v>
      </c>
    </row>
    <row r="62" spans="1:6" ht="31.5" x14ac:dyDescent="0.25">
      <c r="A62" s="75" t="s">
        <v>268</v>
      </c>
      <c r="B62" s="76" t="s">
        <v>294</v>
      </c>
      <c r="C62" s="76" t="s">
        <v>269</v>
      </c>
      <c r="D62" s="79">
        <v>5396.6227500000005</v>
      </c>
      <c r="E62" s="79">
        <v>5071.0668999999998</v>
      </c>
      <c r="F62" s="79">
        <v>4698.18</v>
      </c>
    </row>
    <row r="63" spans="1:6" ht="47.25" x14ac:dyDescent="0.25">
      <c r="A63" s="73" t="s">
        <v>297</v>
      </c>
      <c r="B63" s="74" t="s">
        <v>298</v>
      </c>
      <c r="C63" s="74" t="s">
        <v>23</v>
      </c>
      <c r="D63" s="78">
        <v>47271.858359999998</v>
      </c>
      <c r="E63" s="78">
        <v>35455.747089999997</v>
      </c>
      <c r="F63" s="78">
        <v>29679.772120000001</v>
      </c>
    </row>
    <row r="64" spans="1:6" ht="47.25" x14ac:dyDescent="0.25">
      <c r="A64" s="73" t="s">
        <v>299</v>
      </c>
      <c r="B64" s="74" t="s">
        <v>300</v>
      </c>
      <c r="C64" s="74" t="s">
        <v>23</v>
      </c>
      <c r="D64" s="78">
        <v>3940.2310000000002</v>
      </c>
      <c r="E64" s="78">
        <v>4556.9770399999998</v>
      </c>
      <c r="F64" s="78">
        <v>4599.7129800000002</v>
      </c>
    </row>
    <row r="65" spans="1:6" ht="94.5" x14ac:dyDescent="0.25">
      <c r="A65" s="73" t="s">
        <v>301</v>
      </c>
      <c r="B65" s="74" t="s">
        <v>302</v>
      </c>
      <c r="C65" s="74" t="s">
        <v>23</v>
      </c>
      <c r="D65" s="78">
        <v>144.69999999999999</v>
      </c>
      <c r="E65" s="78">
        <v>791.44604000000004</v>
      </c>
      <c r="F65" s="78">
        <v>834.18197999999995</v>
      </c>
    </row>
    <row r="66" spans="1:6" ht="31.5" x14ac:dyDescent="0.25">
      <c r="A66" s="75" t="s">
        <v>268</v>
      </c>
      <c r="B66" s="76" t="s">
        <v>302</v>
      </c>
      <c r="C66" s="76" t="s">
        <v>269</v>
      </c>
      <c r="D66" s="79">
        <v>144.69999999999999</v>
      </c>
      <c r="E66" s="79" t="s">
        <v>23</v>
      </c>
      <c r="F66" s="79" t="s">
        <v>23</v>
      </c>
    </row>
    <row r="67" spans="1:6" ht="31.5" x14ac:dyDescent="0.25">
      <c r="A67" s="75" t="s">
        <v>303</v>
      </c>
      <c r="B67" s="76" t="s">
        <v>304</v>
      </c>
      <c r="C67" s="76" t="s">
        <v>23</v>
      </c>
      <c r="D67" s="79" t="s">
        <v>23</v>
      </c>
      <c r="E67" s="79">
        <v>791.44604000000004</v>
      </c>
      <c r="F67" s="79">
        <v>834.18197999999995</v>
      </c>
    </row>
    <row r="68" spans="1:6" ht="31.5" x14ac:dyDescent="0.25">
      <c r="A68" s="75" t="s">
        <v>268</v>
      </c>
      <c r="B68" s="76" t="s">
        <v>304</v>
      </c>
      <c r="C68" s="76" t="s">
        <v>269</v>
      </c>
      <c r="D68" s="79" t="s">
        <v>23</v>
      </c>
      <c r="E68" s="79">
        <v>791.44604000000004</v>
      </c>
      <c r="F68" s="79">
        <v>834.18197999999995</v>
      </c>
    </row>
    <row r="69" spans="1:6" ht="78.75" x14ac:dyDescent="0.25">
      <c r="A69" s="73" t="s">
        <v>305</v>
      </c>
      <c r="B69" s="74" t="s">
        <v>306</v>
      </c>
      <c r="C69" s="74" t="s">
        <v>23</v>
      </c>
      <c r="D69" s="78">
        <v>3765.5309999999999</v>
      </c>
      <c r="E69" s="78">
        <v>3765.5309999999999</v>
      </c>
      <c r="F69" s="78">
        <v>3765.5309999999999</v>
      </c>
    </row>
    <row r="70" spans="1:6" ht="94.5" x14ac:dyDescent="0.25">
      <c r="A70" s="75" t="s">
        <v>307</v>
      </c>
      <c r="B70" s="76" t="s">
        <v>308</v>
      </c>
      <c r="C70" s="76" t="s">
        <v>23</v>
      </c>
      <c r="D70" s="79">
        <v>2358.5160000000001</v>
      </c>
      <c r="E70" s="79">
        <v>156.38200000000001</v>
      </c>
      <c r="F70" s="79">
        <v>47.09</v>
      </c>
    </row>
    <row r="71" spans="1:6" ht="31.5" x14ac:dyDescent="0.25">
      <c r="A71" s="75" t="s">
        <v>409</v>
      </c>
      <c r="B71" s="76" t="s">
        <v>308</v>
      </c>
      <c r="C71" s="76" t="s">
        <v>410</v>
      </c>
      <c r="D71" s="79">
        <v>465.041</v>
      </c>
      <c r="E71" s="79" t="s">
        <v>23</v>
      </c>
      <c r="F71" s="79" t="s">
        <v>23</v>
      </c>
    </row>
    <row r="72" spans="1:6" ht="31.5" x14ac:dyDescent="0.25">
      <c r="A72" s="75" t="s">
        <v>309</v>
      </c>
      <c r="B72" s="76" t="s">
        <v>308</v>
      </c>
      <c r="C72" s="76" t="s">
        <v>310</v>
      </c>
      <c r="D72" s="79">
        <v>1893.4749999999999</v>
      </c>
      <c r="E72" s="79">
        <v>156.38200000000001</v>
      </c>
      <c r="F72" s="79">
        <v>47.09</v>
      </c>
    </row>
    <row r="73" spans="1:6" ht="94.5" x14ac:dyDescent="0.25">
      <c r="A73" s="75" t="s">
        <v>307</v>
      </c>
      <c r="B73" s="76" t="s">
        <v>311</v>
      </c>
      <c r="C73" s="76" t="s">
        <v>23</v>
      </c>
      <c r="D73" s="79">
        <v>1407.0150000000001</v>
      </c>
      <c r="E73" s="79">
        <v>3609.1489999999999</v>
      </c>
      <c r="F73" s="79">
        <v>3718.4409999999998</v>
      </c>
    </row>
    <row r="74" spans="1:6" ht="31.5" x14ac:dyDescent="0.25">
      <c r="A74" s="75" t="s">
        <v>309</v>
      </c>
      <c r="B74" s="76" t="s">
        <v>311</v>
      </c>
      <c r="C74" s="76" t="s">
        <v>310</v>
      </c>
      <c r="D74" s="79">
        <v>1407.0150000000001</v>
      </c>
      <c r="E74" s="79">
        <v>3609.1489999999999</v>
      </c>
      <c r="F74" s="79">
        <v>3718.4409999999998</v>
      </c>
    </row>
    <row r="75" spans="1:6" ht="31.5" x14ac:dyDescent="0.25">
      <c r="A75" s="73" t="s">
        <v>776</v>
      </c>
      <c r="B75" s="74" t="s">
        <v>777</v>
      </c>
      <c r="C75" s="74" t="s">
        <v>23</v>
      </c>
      <c r="D75" s="78">
        <v>30</v>
      </c>
      <c r="E75" s="78" t="s">
        <v>23</v>
      </c>
      <c r="F75" s="78" t="s">
        <v>23</v>
      </c>
    </row>
    <row r="76" spans="1:6" ht="31.5" x14ac:dyDescent="0.25">
      <c r="A76" s="75" t="s">
        <v>268</v>
      </c>
      <c r="B76" s="76" t="s">
        <v>777</v>
      </c>
      <c r="C76" s="76" t="s">
        <v>269</v>
      </c>
      <c r="D76" s="79">
        <v>30</v>
      </c>
      <c r="E76" s="79" t="s">
        <v>23</v>
      </c>
      <c r="F76" s="79" t="s">
        <v>23</v>
      </c>
    </row>
    <row r="77" spans="1:6" ht="36.75" customHeight="1" x14ac:dyDescent="0.25">
      <c r="A77" s="73" t="s">
        <v>312</v>
      </c>
      <c r="B77" s="74" t="s">
        <v>313</v>
      </c>
      <c r="C77" s="74" t="s">
        <v>23</v>
      </c>
      <c r="D77" s="78">
        <v>35068.731699999997</v>
      </c>
      <c r="E77" s="78">
        <v>26653.869050000001</v>
      </c>
      <c r="F77" s="78">
        <v>24256.28714</v>
      </c>
    </row>
    <row r="78" spans="1:6" x14ac:dyDescent="0.25">
      <c r="A78" s="73" t="s">
        <v>314</v>
      </c>
      <c r="B78" s="74" t="s">
        <v>315</v>
      </c>
      <c r="C78" s="74" t="s">
        <v>23</v>
      </c>
      <c r="D78" s="78">
        <v>15782.88415</v>
      </c>
      <c r="E78" s="78">
        <v>15817.799859999999</v>
      </c>
      <c r="F78" s="78">
        <v>15817.799859999999</v>
      </c>
    </row>
    <row r="79" spans="1:6" ht="31.5" x14ac:dyDescent="0.25">
      <c r="A79" s="75" t="s">
        <v>316</v>
      </c>
      <c r="B79" s="76" t="s">
        <v>317</v>
      </c>
      <c r="C79" s="76" t="s">
        <v>23</v>
      </c>
      <c r="D79" s="79">
        <v>15782.88415</v>
      </c>
      <c r="E79" s="79">
        <v>15817.799859999999</v>
      </c>
      <c r="F79" s="79">
        <v>15817.799859999999</v>
      </c>
    </row>
    <row r="80" spans="1:6" ht="31.5" x14ac:dyDescent="0.25">
      <c r="A80" s="75" t="s">
        <v>268</v>
      </c>
      <c r="B80" s="76" t="s">
        <v>317</v>
      </c>
      <c r="C80" s="76" t="s">
        <v>269</v>
      </c>
      <c r="D80" s="79">
        <v>15782.88415</v>
      </c>
      <c r="E80" s="79">
        <v>15817.799859999999</v>
      </c>
      <c r="F80" s="79">
        <v>15817.799859999999</v>
      </c>
    </row>
    <row r="81" spans="1:6" x14ac:dyDescent="0.25">
      <c r="A81" s="73" t="s">
        <v>318</v>
      </c>
      <c r="B81" s="74" t="s">
        <v>319</v>
      </c>
      <c r="C81" s="74" t="s">
        <v>23</v>
      </c>
      <c r="D81" s="78">
        <v>6505.5520100000003</v>
      </c>
      <c r="E81" s="78">
        <v>3435.21137</v>
      </c>
      <c r="F81" s="78">
        <v>3304.6155699999999</v>
      </c>
    </row>
    <row r="82" spans="1:6" ht="31.5" x14ac:dyDescent="0.25">
      <c r="A82" s="75" t="s">
        <v>268</v>
      </c>
      <c r="B82" s="76" t="s">
        <v>319</v>
      </c>
      <c r="C82" s="76" t="s">
        <v>269</v>
      </c>
      <c r="D82" s="79">
        <v>52.43244</v>
      </c>
      <c r="E82" s="79" t="s">
        <v>23</v>
      </c>
      <c r="F82" s="79" t="s">
        <v>23</v>
      </c>
    </row>
    <row r="83" spans="1:6" ht="31.5" x14ac:dyDescent="0.25">
      <c r="A83" s="75" t="s">
        <v>697</v>
      </c>
      <c r="B83" s="76" t="s">
        <v>698</v>
      </c>
      <c r="C83" s="76" t="s">
        <v>23</v>
      </c>
      <c r="D83" s="79">
        <v>355</v>
      </c>
      <c r="E83" s="79" t="s">
        <v>23</v>
      </c>
      <c r="F83" s="79" t="s">
        <v>23</v>
      </c>
    </row>
    <row r="84" spans="1:6" ht="31.5" x14ac:dyDescent="0.25">
      <c r="A84" s="75" t="s">
        <v>268</v>
      </c>
      <c r="B84" s="76" t="s">
        <v>698</v>
      </c>
      <c r="C84" s="76" t="s">
        <v>269</v>
      </c>
      <c r="D84" s="79">
        <v>355</v>
      </c>
      <c r="E84" s="79" t="s">
        <v>23</v>
      </c>
      <c r="F84" s="79" t="s">
        <v>23</v>
      </c>
    </row>
    <row r="85" spans="1:6" ht="47.25" x14ac:dyDescent="0.25">
      <c r="A85" s="75" t="s">
        <v>320</v>
      </c>
      <c r="B85" s="76" t="s">
        <v>321</v>
      </c>
      <c r="C85" s="76" t="s">
        <v>23</v>
      </c>
      <c r="D85" s="79">
        <v>5512.1195699999998</v>
      </c>
      <c r="E85" s="79">
        <v>3435.21137</v>
      </c>
      <c r="F85" s="79">
        <v>3304.6155699999999</v>
      </c>
    </row>
    <row r="86" spans="1:6" ht="31.5" x14ac:dyDescent="0.25">
      <c r="A86" s="75" t="s">
        <v>268</v>
      </c>
      <c r="B86" s="76" t="s">
        <v>321</v>
      </c>
      <c r="C86" s="76" t="s">
        <v>269</v>
      </c>
      <c r="D86" s="79">
        <v>5512.1195699999998</v>
      </c>
      <c r="E86" s="79">
        <v>3435.21137</v>
      </c>
      <c r="F86" s="79">
        <v>3304.6155699999999</v>
      </c>
    </row>
    <row r="87" spans="1:6" ht="47.25" x14ac:dyDescent="0.25">
      <c r="A87" s="75" t="s">
        <v>850</v>
      </c>
      <c r="B87" s="76" t="s">
        <v>851</v>
      </c>
      <c r="C87" s="76" t="s">
        <v>23</v>
      </c>
      <c r="D87" s="79">
        <v>586</v>
      </c>
      <c r="E87" s="79" t="s">
        <v>23</v>
      </c>
      <c r="F87" s="79" t="s">
        <v>23</v>
      </c>
    </row>
    <row r="88" spans="1:6" ht="31.5" x14ac:dyDescent="0.25">
      <c r="A88" s="75" t="s">
        <v>268</v>
      </c>
      <c r="B88" s="76" t="s">
        <v>851</v>
      </c>
      <c r="C88" s="76" t="s">
        <v>269</v>
      </c>
      <c r="D88" s="79">
        <v>586</v>
      </c>
      <c r="E88" s="79" t="s">
        <v>23</v>
      </c>
      <c r="F88" s="79" t="s">
        <v>23</v>
      </c>
    </row>
    <row r="89" spans="1:6" ht="34.5" customHeight="1" x14ac:dyDescent="0.25">
      <c r="A89" s="73" t="s">
        <v>322</v>
      </c>
      <c r="B89" s="74" t="s">
        <v>323</v>
      </c>
      <c r="C89" s="74" t="s">
        <v>23</v>
      </c>
      <c r="D89" s="78">
        <v>666.66899999999998</v>
      </c>
      <c r="E89" s="78" t="s">
        <v>23</v>
      </c>
      <c r="F89" s="78" t="s">
        <v>23</v>
      </c>
    </row>
    <row r="90" spans="1:6" ht="47.25" x14ac:dyDescent="0.25">
      <c r="A90" s="75" t="s">
        <v>324</v>
      </c>
      <c r="B90" s="76" t="s">
        <v>325</v>
      </c>
      <c r="C90" s="76" t="s">
        <v>23</v>
      </c>
      <c r="D90" s="79">
        <v>666.66899999999998</v>
      </c>
      <c r="E90" s="79" t="s">
        <v>23</v>
      </c>
      <c r="F90" s="79" t="s">
        <v>23</v>
      </c>
    </row>
    <row r="91" spans="1:6" x14ac:dyDescent="0.25">
      <c r="A91" s="75" t="s">
        <v>295</v>
      </c>
      <c r="B91" s="76" t="s">
        <v>325</v>
      </c>
      <c r="C91" s="76" t="s">
        <v>296</v>
      </c>
      <c r="D91" s="79">
        <v>666.66899999999998</v>
      </c>
      <c r="E91" s="79" t="s">
        <v>23</v>
      </c>
      <c r="F91" s="79" t="s">
        <v>23</v>
      </c>
    </row>
    <row r="92" spans="1:6" ht="31.5" x14ac:dyDescent="0.25">
      <c r="A92" s="73" t="s">
        <v>778</v>
      </c>
      <c r="B92" s="74" t="s">
        <v>779</v>
      </c>
      <c r="C92" s="74" t="s">
        <v>23</v>
      </c>
      <c r="D92" s="78">
        <v>430</v>
      </c>
      <c r="E92" s="78" t="s">
        <v>23</v>
      </c>
      <c r="F92" s="78" t="s">
        <v>23</v>
      </c>
    </row>
    <row r="93" spans="1:6" ht="31.5" x14ac:dyDescent="0.25">
      <c r="A93" s="75" t="s">
        <v>268</v>
      </c>
      <c r="B93" s="76" t="s">
        <v>779</v>
      </c>
      <c r="C93" s="76" t="s">
        <v>269</v>
      </c>
      <c r="D93" s="79">
        <v>430</v>
      </c>
      <c r="E93" s="79" t="s">
        <v>23</v>
      </c>
      <c r="F93" s="79" t="s">
        <v>23</v>
      </c>
    </row>
    <row r="94" spans="1:6" ht="31.5" x14ac:dyDescent="0.25">
      <c r="A94" s="73" t="s">
        <v>328</v>
      </c>
      <c r="B94" s="74" t="s">
        <v>329</v>
      </c>
      <c r="C94" s="74" t="s">
        <v>23</v>
      </c>
      <c r="D94" s="78">
        <v>5695.7478899999996</v>
      </c>
      <c r="E94" s="78">
        <v>3723.3043200000002</v>
      </c>
      <c r="F94" s="78">
        <v>1995.7241899999999</v>
      </c>
    </row>
    <row r="95" spans="1:6" ht="31.5" x14ac:dyDescent="0.25">
      <c r="A95" s="75" t="s">
        <v>268</v>
      </c>
      <c r="B95" s="76" t="s">
        <v>329</v>
      </c>
      <c r="C95" s="76" t="s">
        <v>269</v>
      </c>
      <c r="D95" s="79">
        <v>2419.34789</v>
      </c>
      <c r="E95" s="79">
        <v>1021.8491299999999</v>
      </c>
      <c r="F95" s="79" t="s">
        <v>23</v>
      </c>
    </row>
    <row r="96" spans="1:6" ht="31.5" x14ac:dyDescent="0.25">
      <c r="A96" s="75" t="s">
        <v>699</v>
      </c>
      <c r="B96" s="76" t="s">
        <v>700</v>
      </c>
      <c r="C96" s="76" t="s">
        <v>23</v>
      </c>
      <c r="D96" s="79">
        <v>553.6</v>
      </c>
      <c r="E96" s="79" t="s">
        <v>23</v>
      </c>
      <c r="F96" s="79" t="s">
        <v>23</v>
      </c>
    </row>
    <row r="97" spans="1:6" ht="31.5" x14ac:dyDescent="0.25">
      <c r="A97" s="75" t="s">
        <v>268</v>
      </c>
      <c r="B97" s="76" t="s">
        <v>700</v>
      </c>
      <c r="C97" s="76" t="s">
        <v>269</v>
      </c>
      <c r="D97" s="79">
        <v>553.6</v>
      </c>
      <c r="E97" s="79" t="s">
        <v>23</v>
      </c>
      <c r="F97" s="79" t="s">
        <v>23</v>
      </c>
    </row>
    <row r="98" spans="1:6" ht="63" x14ac:dyDescent="0.25">
      <c r="A98" s="75" t="s">
        <v>330</v>
      </c>
      <c r="B98" s="76" t="s">
        <v>331</v>
      </c>
      <c r="C98" s="76" t="s">
        <v>23</v>
      </c>
      <c r="D98" s="79">
        <v>1881.4</v>
      </c>
      <c r="E98" s="79">
        <v>2701.4551900000001</v>
      </c>
      <c r="F98" s="79">
        <v>1995.7241899999999</v>
      </c>
    </row>
    <row r="99" spans="1:6" ht="31.5" x14ac:dyDescent="0.25">
      <c r="A99" s="75" t="s">
        <v>268</v>
      </c>
      <c r="B99" s="76" t="s">
        <v>331</v>
      </c>
      <c r="C99" s="76" t="s">
        <v>269</v>
      </c>
      <c r="D99" s="79">
        <v>1881.4</v>
      </c>
      <c r="E99" s="79">
        <v>2701.4551900000001</v>
      </c>
      <c r="F99" s="79">
        <v>1995.7241899999999</v>
      </c>
    </row>
    <row r="100" spans="1:6" ht="63" x14ac:dyDescent="0.25">
      <c r="A100" s="75" t="s">
        <v>852</v>
      </c>
      <c r="B100" s="76" t="s">
        <v>853</v>
      </c>
      <c r="C100" s="76" t="s">
        <v>23</v>
      </c>
      <c r="D100" s="79">
        <v>841.4</v>
      </c>
      <c r="E100" s="79" t="s">
        <v>23</v>
      </c>
      <c r="F100" s="79" t="s">
        <v>23</v>
      </c>
    </row>
    <row r="101" spans="1:6" ht="31.5" x14ac:dyDescent="0.25">
      <c r="A101" s="75" t="s">
        <v>268</v>
      </c>
      <c r="B101" s="76" t="s">
        <v>853</v>
      </c>
      <c r="C101" s="76" t="s">
        <v>269</v>
      </c>
      <c r="D101" s="79">
        <v>841.4</v>
      </c>
      <c r="E101" s="79" t="s">
        <v>23</v>
      </c>
      <c r="F101" s="79" t="s">
        <v>23</v>
      </c>
    </row>
    <row r="102" spans="1:6" ht="48" customHeight="1" x14ac:dyDescent="0.25">
      <c r="A102" s="73" t="s">
        <v>332</v>
      </c>
      <c r="B102" s="74" t="s">
        <v>333</v>
      </c>
      <c r="C102" s="74" t="s">
        <v>23</v>
      </c>
      <c r="D102" s="78">
        <v>1034.8898899999999</v>
      </c>
      <c r="E102" s="78">
        <v>650</v>
      </c>
      <c r="F102" s="78">
        <v>650</v>
      </c>
    </row>
    <row r="103" spans="1:6" ht="63" x14ac:dyDescent="0.25">
      <c r="A103" s="75" t="s">
        <v>780</v>
      </c>
      <c r="B103" s="76" t="s">
        <v>334</v>
      </c>
      <c r="C103" s="76" t="s">
        <v>23</v>
      </c>
      <c r="D103" s="79">
        <v>1034.8898899999999</v>
      </c>
      <c r="E103" s="79">
        <v>650</v>
      </c>
      <c r="F103" s="79">
        <v>650</v>
      </c>
    </row>
    <row r="104" spans="1:6" ht="31.5" x14ac:dyDescent="0.25">
      <c r="A104" s="75" t="s">
        <v>268</v>
      </c>
      <c r="B104" s="76" t="s">
        <v>334</v>
      </c>
      <c r="C104" s="76" t="s">
        <v>269</v>
      </c>
      <c r="D104" s="79">
        <v>1034.8898899999999</v>
      </c>
      <c r="E104" s="79">
        <v>650</v>
      </c>
      <c r="F104" s="79">
        <v>650</v>
      </c>
    </row>
    <row r="105" spans="1:6" ht="31.5" x14ac:dyDescent="0.25">
      <c r="A105" s="73" t="s">
        <v>677</v>
      </c>
      <c r="B105" s="74" t="s">
        <v>678</v>
      </c>
      <c r="C105" s="74" t="s">
        <v>23</v>
      </c>
      <c r="D105" s="78">
        <v>2360.0279999999998</v>
      </c>
      <c r="E105" s="78">
        <v>2360.0279999999998</v>
      </c>
      <c r="F105" s="78">
        <v>2360.0279999999998</v>
      </c>
    </row>
    <row r="106" spans="1:6" ht="31.5" x14ac:dyDescent="0.25">
      <c r="A106" s="75" t="s">
        <v>679</v>
      </c>
      <c r="B106" s="76" t="s">
        <v>680</v>
      </c>
      <c r="C106" s="76" t="s">
        <v>23</v>
      </c>
      <c r="D106" s="79">
        <v>2360.0279999999998</v>
      </c>
      <c r="E106" s="79">
        <v>2360.0279999999998</v>
      </c>
      <c r="F106" s="79">
        <v>2360.0279999999998</v>
      </c>
    </row>
    <row r="107" spans="1:6" ht="31.5" x14ac:dyDescent="0.25">
      <c r="A107" s="75" t="s">
        <v>268</v>
      </c>
      <c r="B107" s="76" t="s">
        <v>680</v>
      </c>
      <c r="C107" s="76" t="s">
        <v>269</v>
      </c>
      <c r="D107" s="79">
        <v>2360.0279999999998</v>
      </c>
      <c r="E107" s="79">
        <v>2360.0279999999998</v>
      </c>
      <c r="F107" s="79">
        <v>2360.0279999999998</v>
      </c>
    </row>
    <row r="108" spans="1:6" ht="20.25" customHeight="1" x14ac:dyDescent="0.25">
      <c r="A108" s="73" t="s">
        <v>335</v>
      </c>
      <c r="B108" s="74" t="s">
        <v>336</v>
      </c>
      <c r="C108" s="74" t="s">
        <v>23</v>
      </c>
      <c r="D108" s="78">
        <v>2259.6247600000002</v>
      </c>
      <c r="E108" s="78">
        <v>667.52549999999997</v>
      </c>
      <c r="F108" s="78">
        <v>128.11951999999999</v>
      </c>
    </row>
    <row r="109" spans="1:6" ht="31.5" x14ac:dyDescent="0.25">
      <c r="A109" s="75" t="s">
        <v>268</v>
      </c>
      <c r="B109" s="76" t="s">
        <v>336</v>
      </c>
      <c r="C109" s="76" t="s">
        <v>269</v>
      </c>
      <c r="D109" s="79">
        <v>120</v>
      </c>
      <c r="E109" s="79" t="s">
        <v>23</v>
      </c>
      <c r="F109" s="79" t="s">
        <v>23</v>
      </c>
    </row>
    <row r="110" spans="1:6" x14ac:dyDescent="0.25">
      <c r="A110" s="75" t="s">
        <v>701</v>
      </c>
      <c r="B110" s="76" t="s">
        <v>702</v>
      </c>
      <c r="C110" s="76" t="s">
        <v>23</v>
      </c>
      <c r="D110" s="79">
        <v>20.923999999999999</v>
      </c>
      <c r="E110" s="79">
        <v>20.923999999999999</v>
      </c>
      <c r="F110" s="79">
        <v>20.923999999999999</v>
      </c>
    </row>
    <row r="111" spans="1:6" ht="31.5" x14ac:dyDescent="0.25">
      <c r="A111" s="75" t="s">
        <v>268</v>
      </c>
      <c r="B111" s="76" t="s">
        <v>702</v>
      </c>
      <c r="C111" s="76" t="s">
        <v>269</v>
      </c>
      <c r="D111" s="79">
        <v>20.923999999999999</v>
      </c>
      <c r="E111" s="79">
        <v>20.923999999999999</v>
      </c>
      <c r="F111" s="79">
        <v>20.923999999999999</v>
      </c>
    </row>
    <row r="112" spans="1:6" ht="47.25" x14ac:dyDescent="0.25">
      <c r="A112" s="75" t="s">
        <v>337</v>
      </c>
      <c r="B112" s="76" t="s">
        <v>338</v>
      </c>
      <c r="C112" s="76" t="s">
        <v>23</v>
      </c>
      <c r="D112" s="79">
        <v>413.70076</v>
      </c>
      <c r="E112" s="79">
        <v>646.60149999999999</v>
      </c>
      <c r="F112" s="79">
        <v>107.19552</v>
      </c>
    </row>
    <row r="113" spans="1:6" ht="31.5" x14ac:dyDescent="0.25">
      <c r="A113" s="75" t="s">
        <v>268</v>
      </c>
      <c r="B113" s="76" t="s">
        <v>338</v>
      </c>
      <c r="C113" s="76" t="s">
        <v>269</v>
      </c>
      <c r="D113" s="79">
        <v>413.70076</v>
      </c>
      <c r="E113" s="79">
        <v>646.60149999999999</v>
      </c>
      <c r="F113" s="79">
        <v>107.19552</v>
      </c>
    </row>
    <row r="114" spans="1:6" ht="47.25" x14ac:dyDescent="0.25">
      <c r="A114" s="75" t="s">
        <v>781</v>
      </c>
      <c r="B114" s="76" t="s">
        <v>782</v>
      </c>
      <c r="C114" s="76" t="s">
        <v>23</v>
      </c>
      <c r="D114" s="79">
        <v>1705</v>
      </c>
      <c r="E114" s="79" t="s">
        <v>23</v>
      </c>
      <c r="F114" s="79" t="s">
        <v>23</v>
      </c>
    </row>
    <row r="115" spans="1:6" ht="31.5" x14ac:dyDescent="0.25">
      <c r="A115" s="75" t="s">
        <v>268</v>
      </c>
      <c r="B115" s="76" t="s">
        <v>782</v>
      </c>
      <c r="C115" s="76" t="s">
        <v>269</v>
      </c>
      <c r="D115" s="79">
        <v>1705</v>
      </c>
      <c r="E115" s="79" t="s">
        <v>23</v>
      </c>
      <c r="F115" s="79" t="s">
        <v>23</v>
      </c>
    </row>
    <row r="116" spans="1:6" ht="47.25" x14ac:dyDescent="0.25">
      <c r="A116" s="73" t="s">
        <v>339</v>
      </c>
      <c r="B116" s="74" t="s">
        <v>340</v>
      </c>
      <c r="C116" s="74" t="s">
        <v>23</v>
      </c>
      <c r="D116" s="78">
        <v>333.33600000000001</v>
      </c>
      <c r="E116" s="78" t="s">
        <v>23</v>
      </c>
      <c r="F116" s="78" t="s">
        <v>23</v>
      </c>
    </row>
    <row r="117" spans="1:6" ht="47.25" x14ac:dyDescent="0.25">
      <c r="A117" s="75" t="s">
        <v>339</v>
      </c>
      <c r="B117" s="76" t="s">
        <v>341</v>
      </c>
      <c r="C117" s="76" t="s">
        <v>23</v>
      </c>
      <c r="D117" s="79">
        <v>333.33600000000001</v>
      </c>
      <c r="E117" s="79" t="s">
        <v>23</v>
      </c>
      <c r="F117" s="79" t="s">
        <v>23</v>
      </c>
    </row>
    <row r="118" spans="1:6" x14ac:dyDescent="0.25">
      <c r="A118" s="75" t="s">
        <v>295</v>
      </c>
      <c r="B118" s="76" t="s">
        <v>341</v>
      </c>
      <c r="C118" s="76" t="s">
        <v>296</v>
      </c>
      <c r="D118" s="79">
        <v>333.33600000000001</v>
      </c>
      <c r="E118" s="79" t="s">
        <v>23</v>
      </c>
      <c r="F118" s="79" t="s">
        <v>23</v>
      </c>
    </row>
    <row r="119" spans="1:6" x14ac:dyDescent="0.25">
      <c r="A119" s="73" t="s">
        <v>342</v>
      </c>
      <c r="B119" s="74" t="s">
        <v>343</v>
      </c>
      <c r="C119" s="74" t="s">
        <v>23</v>
      </c>
      <c r="D119" s="78">
        <v>191.816</v>
      </c>
      <c r="E119" s="78">
        <v>1.8160000000000001</v>
      </c>
      <c r="F119" s="78">
        <v>1.8160000000000001</v>
      </c>
    </row>
    <row r="120" spans="1:6" ht="31.5" x14ac:dyDescent="0.25">
      <c r="A120" s="73" t="s">
        <v>854</v>
      </c>
      <c r="B120" s="74" t="s">
        <v>855</v>
      </c>
      <c r="C120" s="74" t="s">
        <v>23</v>
      </c>
      <c r="D120" s="78">
        <v>190</v>
      </c>
      <c r="E120" s="78" t="s">
        <v>23</v>
      </c>
      <c r="F120" s="78" t="s">
        <v>23</v>
      </c>
    </row>
    <row r="121" spans="1:6" ht="31.5" x14ac:dyDescent="0.25">
      <c r="A121" s="75" t="s">
        <v>268</v>
      </c>
      <c r="B121" s="76" t="s">
        <v>855</v>
      </c>
      <c r="C121" s="76" t="s">
        <v>269</v>
      </c>
      <c r="D121" s="79">
        <v>190</v>
      </c>
      <c r="E121" s="79" t="s">
        <v>23</v>
      </c>
      <c r="F121" s="79" t="s">
        <v>23</v>
      </c>
    </row>
    <row r="122" spans="1:6" ht="31.5" x14ac:dyDescent="0.25">
      <c r="A122" s="73" t="s">
        <v>344</v>
      </c>
      <c r="B122" s="74" t="s">
        <v>345</v>
      </c>
      <c r="C122" s="74" t="s">
        <v>23</v>
      </c>
      <c r="D122" s="78">
        <v>1.8160000000000001</v>
      </c>
      <c r="E122" s="78">
        <v>1.8160000000000001</v>
      </c>
      <c r="F122" s="78">
        <v>1.8160000000000001</v>
      </c>
    </row>
    <row r="123" spans="1:6" ht="31.5" x14ac:dyDescent="0.25">
      <c r="A123" s="75" t="s">
        <v>344</v>
      </c>
      <c r="B123" s="76" t="s">
        <v>346</v>
      </c>
      <c r="C123" s="76" t="s">
        <v>23</v>
      </c>
      <c r="D123" s="79">
        <v>1.8160000000000001</v>
      </c>
      <c r="E123" s="79">
        <v>1.8160000000000001</v>
      </c>
      <c r="F123" s="79">
        <v>1.8160000000000001</v>
      </c>
    </row>
    <row r="124" spans="1:6" ht="31.5" x14ac:dyDescent="0.25">
      <c r="A124" s="75" t="s">
        <v>268</v>
      </c>
      <c r="B124" s="76" t="s">
        <v>346</v>
      </c>
      <c r="C124" s="76" t="s">
        <v>269</v>
      </c>
      <c r="D124" s="79">
        <v>1.8160000000000001</v>
      </c>
      <c r="E124" s="79">
        <v>1.8160000000000001</v>
      </c>
      <c r="F124" s="79">
        <v>1.8160000000000001</v>
      </c>
    </row>
    <row r="125" spans="1:6" x14ac:dyDescent="0.25">
      <c r="A125" s="73" t="s">
        <v>347</v>
      </c>
      <c r="B125" s="74" t="s">
        <v>348</v>
      </c>
      <c r="C125" s="74" t="s">
        <v>23</v>
      </c>
      <c r="D125" s="78">
        <v>7249.1236600000002</v>
      </c>
      <c r="E125" s="78">
        <v>3421.1289999999999</v>
      </c>
      <c r="F125" s="78" t="s">
        <v>23</v>
      </c>
    </row>
    <row r="126" spans="1:6" ht="31.5" x14ac:dyDescent="0.25">
      <c r="A126" s="73" t="s">
        <v>349</v>
      </c>
      <c r="B126" s="74" t="s">
        <v>350</v>
      </c>
      <c r="C126" s="74" t="s">
        <v>23</v>
      </c>
      <c r="D126" s="78">
        <v>6.6E-4</v>
      </c>
      <c r="E126" s="78">
        <v>3421.1289999999999</v>
      </c>
      <c r="F126" s="78" t="s">
        <v>23</v>
      </c>
    </row>
    <row r="127" spans="1:6" ht="31.5" x14ac:dyDescent="0.25">
      <c r="A127" s="75" t="s">
        <v>268</v>
      </c>
      <c r="B127" s="76" t="s">
        <v>350</v>
      </c>
      <c r="C127" s="76" t="s">
        <v>269</v>
      </c>
      <c r="D127" s="79">
        <v>6.6E-4</v>
      </c>
      <c r="E127" s="79" t="s">
        <v>23</v>
      </c>
      <c r="F127" s="79" t="s">
        <v>23</v>
      </c>
    </row>
    <row r="128" spans="1:6" ht="31.5" x14ac:dyDescent="0.25">
      <c r="A128" s="75" t="s">
        <v>351</v>
      </c>
      <c r="B128" s="76" t="s">
        <v>783</v>
      </c>
      <c r="C128" s="76" t="s">
        <v>23</v>
      </c>
      <c r="D128" s="79" t="s">
        <v>23</v>
      </c>
      <c r="E128" s="79">
        <v>3421.1289999999999</v>
      </c>
      <c r="F128" s="79" t="s">
        <v>23</v>
      </c>
    </row>
    <row r="129" spans="1:6" ht="31.5" x14ac:dyDescent="0.25">
      <c r="A129" s="75" t="s">
        <v>268</v>
      </c>
      <c r="B129" s="76" t="s">
        <v>783</v>
      </c>
      <c r="C129" s="76" t="s">
        <v>269</v>
      </c>
      <c r="D129" s="79" t="s">
        <v>23</v>
      </c>
      <c r="E129" s="79">
        <v>3421.1289999999999</v>
      </c>
      <c r="F129" s="79" t="s">
        <v>23</v>
      </c>
    </row>
    <row r="130" spans="1:6" ht="31.5" x14ac:dyDescent="0.25">
      <c r="A130" s="73" t="s">
        <v>352</v>
      </c>
      <c r="B130" s="74" t="s">
        <v>353</v>
      </c>
      <c r="C130" s="74" t="s">
        <v>23</v>
      </c>
      <c r="D130" s="78">
        <v>7249.1229999999996</v>
      </c>
      <c r="E130" s="78" t="s">
        <v>23</v>
      </c>
      <c r="F130" s="78" t="s">
        <v>23</v>
      </c>
    </row>
    <row r="131" spans="1:6" ht="31.5" x14ac:dyDescent="0.25">
      <c r="A131" s="75" t="s">
        <v>351</v>
      </c>
      <c r="B131" s="76" t="s">
        <v>354</v>
      </c>
      <c r="C131" s="76" t="s">
        <v>23</v>
      </c>
      <c r="D131" s="79">
        <v>7249.1229999999996</v>
      </c>
      <c r="E131" s="79" t="s">
        <v>23</v>
      </c>
      <c r="F131" s="79" t="s">
        <v>23</v>
      </c>
    </row>
    <row r="132" spans="1:6" ht="31.5" x14ac:dyDescent="0.25">
      <c r="A132" s="75" t="s">
        <v>268</v>
      </c>
      <c r="B132" s="76" t="s">
        <v>354</v>
      </c>
      <c r="C132" s="76" t="s">
        <v>269</v>
      </c>
      <c r="D132" s="79">
        <v>7249.1229999999996</v>
      </c>
      <c r="E132" s="79" t="s">
        <v>23</v>
      </c>
      <c r="F132" s="79" t="s">
        <v>23</v>
      </c>
    </row>
    <row r="133" spans="1:6" ht="31.5" x14ac:dyDescent="0.25">
      <c r="A133" s="73" t="s">
        <v>355</v>
      </c>
      <c r="B133" s="74" t="s">
        <v>356</v>
      </c>
      <c r="C133" s="74" t="s">
        <v>23</v>
      </c>
      <c r="D133" s="78">
        <v>821.95600000000002</v>
      </c>
      <c r="E133" s="78">
        <v>821.95600000000002</v>
      </c>
      <c r="F133" s="78">
        <v>821.95600000000002</v>
      </c>
    </row>
    <row r="134" spans="1:6" ht="63" x14ac:dyDescent="0.25">
      <c r="A134" s="73" t="s">
        <v>357</v>
      </c>
      <c r="B134" s="74" t="s">
        <v>358</v>
      </c>
      <c r="C134" s="74" t="s">
        <v>23</v>
      </c>
      <c r="D134" s="78">
        <v>821.95600000000002</v>
      </c>
      <c r="E134" s="78">
        <v>821.95600000000002</v>
      </c>
      <c r="F134" s="78">
        <v>821.95600000000002</v>
      </c>
    </row>
    <row r="135" spans="1:6" ht="78.75" x14ac:dyDescent="0.25">
      <c r="A135" s="75" t="s">
        <v>359</v>
      </c>
      <c r="B135" s="76" t="s">
        <v>360</v>
      </c>
      <c r="C135" s="76" t="s">
        <v>23</v>
      </c>
      <c r="D135" s="79">
        <v>821.95600000000002</v>
      </c>
      <c r="E135" s="79">
        <v>821.95600000000002</v>
      </c>
      <c r="F135" s="79">
        <v>821.95600000000002</v>
      </c>
    </row>
    <row r="136" spans="1:6" ht="78.75" x14ac:dyDescent="0.25">
      <c r="A136" s="75" t="s">
        <v>361</v>
      </c>
      <c r="B136" s="76" t="s">
        <v>360</v>
      </c>
      <c r="C136" s="76" t="s">
        <v>362</v>
      </c>
      <c r="D136" s="79">
        <v>101.535</v>
      </c>
      <c r="E136" s="79">
        <v>101.535</v>
      </c>
      <c r="F136" s="79">
        <v>101.535</v>
      </c>
    </row>
    <row r="137" spans="1:6" ht="31.5" x14ac:dyDescent="0.25">
      <c r="A137" s="75" t="s">
        <v>268</v>
      </c>
      <c r="B137" s="76" t="s">
        <v>360</v>
      </c>
      <c r="C137" s="76" t="s">
        <v>269</v>
      </c>
      <c r="D137" s="79">
        <v>720.42100000000005</v>
      </c>
      <c r="E137" s="79">
        <v>720.42100000000005</v>
      </c>
      <c r="F137" s="79">
        <v>720.42100000000005</v>
      </c>
    </row>
    <row r="138" spans="1:6" ht="31.5" x14ac:dyDescent="0.25">
      <c r="A138" s="73" t="s">
        <v>363</v>
      </c>
      <c r="B138" s="74" t="s">
        <v>364</v>
      </c>
      <c r="C138" s="74" t="s">
        <v>23</v>
      </c>
      <c r="D138" s="78">
        <v>460768.56530000002</v>
      </c>
      <c r="E138" s="78">
        <v>442126.25039</v>
      </c>
      <c r="F138" s="78">
        <v>439384.03139999998</v>
      </c>
    </row>
    <row r="139" spans="1:6" ht="31.5" x14ac:dyDescent="0.25">
      <c r="A139" s="73" t="s">
        <v>365</v>
      </c>
      <c r="B139" s="74" t="s">
        <v>366</v>
      </c>
      <c r="C139" s="74" t="s">
        <v>23</v>
      </c>
      <c r="D139" s="78">
        <v>152758.50443</v>
      </c>
      <c r="E139" s="78">
        <v>146481.27488000001</v>
      </c>
      <c r="F139" s="78">
        <v>147381.27488000001</v>
      </c>
    </row>
    <row r="140" spans="1:6" ht="47.25" x14ac:dyDescent="0.25">
      <c r="A140" s="73" t="s">
        <v>367</v>
      </c>
      <c r="B140" s="74" t="s">
        <v>368</v>
      </c>
      <c r="C140" s="74" t="s">
        <v>23</v>
      </c>
      <c r="D140" s="78">
        <v>149333.6679</v>
      </c>
      <c r="E140" s="78">
        <v>143986.07488</v>
      </c>
      <c r="F140" s="78">
        <v>144886.07488</v>
      </c>
    </row>
    <row r="141" spans="1:6" ht="47.25" x14ac:dyDescent="0.25">
      <c r="A141" s="75" t="s">
        <v>326</v>
      </c>
      <c r="B141" s="76" t="s">
        <v>368</v>
      </c>
      <c r="C141" s="76" t="s">
        <v>327</v>
      </c>
      <c r="D141" s="79">
        <v>20951.456020000001</v>
      </c>
      <c r="E141" s="79">
        <v>15597.308999999999</v>
      </c>
      <c r="F141" s="79">
        <v>16497.309000000001</v>
      </c>
    </row>
    <row r="142" spans="1:6" ht="63" x14ac:dyDescent="0.25">
      <c r="A142" s="75" t="s">
        <v>369</v>
      </c>
      <c r="B142" s="76" t="s">
        <v>370</v>
      </c>
      <c r="C142" s="76" t="s">
        <v>23</v>
      </c>
      <c r="D142" s="79">
        <v>106546.5</v>
      </c>
      <c r="E142" s="79">
        <v>106546.5</v>
      </c>
      <c r="F142" s="79">
        <v>106546.5</v>
      </c>
    </row>
    <row r="143" spans="1:6" ht="47.25" x14ac:dyDescent="0.25">
      <c r="A143" s="75" t="s">
        <v>326</v>
      </c>
      <c r="B143" s="76" t="s">
        <v>370</v>
      </c>
      <c r="C143" s="76" t="s">
        <v>327</v>
      </c>
      <c r="D143" s="79">
        <v>106546.5</v>
      </c>
      <c r="E143" s="79">
        <v>106546.5</v>
      </c>
      <c r="F143" s="79">
        <v>106546.5</v>
      </c>
    </row>
    <row r="144" spans="1:6" ht="63" x14ac:dyDescent="0.25">
      <c r="A144" s="75" t="s">
        <v>371</v>
      </c>
      <c r="B144" s="76" t="s">
        <v>372</v>
      </c>
      <c r="C144" s="76" t="s">
        <v>23</v>
      </c>
      <c r="D144" s="79">
        <v>1578.88888</v>
      </c>
      <c r="E144" s="79">
        <v>1578.88888</v>
      </c>
      <c r="F144" s="79">
        <v>1578.88888</v>
      </c>
    </row>
    <row r="145" spans="1:6" ht="47.25" x14ac:dyDescent="0.25">
      <c r="A145" s="75" t="s">
        <v>326</v>
      </c>
      <c r="B145" s="76" t="s">
        <v>372</v>
      </c>
      <c r="C145" s="76" t="s">
        <v>327</v>
      </c>
      <c r="D145" s="79">
        <v>1578.88888</v>
      </c>
      <c r="E145" s="79">
        <v>1578.88888</v>
      </c>
      <c r="F145" s="79">
        <v>1578.88888</v>
      </c>
    </row>
    <row r="146" spans="1:6" ht="31.5" x14ac:dyDescent="0.25">
      <c r="A146" s="75" t="s">
        <v>316</v>
      </c>
      <c r="B146" s="76" t="s">
        <v>373</v>
      </c>
      <c r="C146" s="76" t="s">
        <v>23</v>
      </c>
      <c r="D146" s="79">
        <v>20256.823</v>
      </c>
      <c r="E146" s="79">
        <v>20263.377</v>
      </c>
      <c r="F146" s="79">
        <v>20263.377</v>
      </c>
    </row>
    <row r="147" spans="1:6" ht="47.25" x14ac:dyDescent="0.25">
      <c r="A147" s="75" t="s">
        <v>326</v>
      </c>
      <c r="B147" s="76" t="s">
        <v>373</v>
      </c>
      <c r="C147" s="76" t="s">
        <v>327</v>
      </c>
      <c r="D147" s="79">
        <v>20256.823</v>
      </c>
      <c r="E147" s="79">
        <v>20263.377</v>
      </c>
      <c r="F147" s="79">
        <v>20263.377</v>
      </c>
    </row>
    <row r="148" spans="1:6" ht="94.5" x14ac:dyDescent="0.25">
      <c r="A148" s="73" t="s">
        <v>374</v>
      </c>
      <c r="B148" s="74" t="s">
        <v>375</v>
      </c>
      <c r="C148" s="74" t="s">
        <v>23</v>
      </c>
      <c r="D148" s="78">
        <v>2495.1999999999998</v>
      </c>
      <c r="E148" s="78">
        <v>2495.1999999999998</v>
      </c>
      <c r="F148" s="78">
        <v>2495.1999999999998</v>
      </c>
    </row>
    <row r="149" spans="1:6" ht="94.5" x14ac:dyDescent="0.25">
      <c r="A149" s="75" t="s">
        <v>374</v>
      </c>
      <c r="B149" s="76" t="s">
        <v>376</v>
      </c>
      <c r="C149" s="76" t="s">
        <v>23</v>
      </c>
      <c r="D149" s="79">
        <v>2495.1999999999998</v>
      </c>
      <c r="E149" s="79">
        <v>2495.1999999999998</v>
      </c>
      <c r="F149" s="79">
        <v>2495.1999999999998</v>
      </c>
    </row>
    <row r="150" spans="1:6" ht="31.5" x14ac:dyDescent="0.25">
      <c r="A150" s="75" t="s">
        <v>409</v>
      </c>
      <c r="B150" s="76" t="s">
        <v>376</v>
      </c>
      <c r="C150" s="76" t="s">
        <v>410</v>
      </c>
      <c r="D150" s="79">
        <v>2495.1999999999998</v>
      </c>
      <c r="E150" s="79">
        <v>2495.1999999999998</v>
      </c>
      <c r="F150" s="79">
        <v>2495.1999999999998</v>
      </c>
    </row>
    <row r="151" spans="1:6" ht="31.5" x14ac:dyDescent="0.25">
      <c r="A151" s="73" t="s">
        <v>856</v>
      </c>
      <c r="B151" s="74" t="s">
        <v>857</v>
      </c>
      <c r="C151" s="74" t="s">
        <v>23</v>
      </c>
      <c r="D151" s="78">
        <v>450</v>
      </c>
      <c r="E151" s="78" t="s">
        <v>23</v>
      </c>
      <c r="F151" s="78" t="s">
        <v>23</v>
      </c>
    </row>
    <row r="152" spans="1:6" ht="47.25" x14ac:dyDescent="0.25">
      <c r="A152" s="75" t="s">
        <v>326</v>
      </c>
      <c r="B152" s="76" t="s">
        <v>857</v>
      </c>
      <c r="C152" s="76" t="s">
        <v>327</v>
      </c>
      <c r="D152" s="79">
        <v>450</v>
      </c>
      <c r="E152" s="79" t="s">
        <v>23</v>
      </c>
      <c r="F152" s="79" t="s">
        <v>23</v>
      </c>
    </row>
    <row r="153" spans="1:6" ht="31.5" x14ac:dyDescent="0.25">
      <c r="A153" s="73" t="s">
        <v>703</v>
      </c>
      <c r="B153" s="74" t="s">
        <v>704</v>
      </c>
      <c r="C153" s="74" t="s">
        <v>23</v>
      </c>
      <c r="D153" s="78">
        <v>479.63652999999999</v>
      </c>
      <c r="E153" s="78" t="s">
        <v>23</v>
      </c>
      <c r="F153" s="78" t="s">
        <v>23</v>
      </c>
    </row>
    <row r="154" spans="1:6" ht="47.25" x14ac:dyDescent="0.25">
      <c r="A154" s="75" t="s">
        <v>705</v>
      </c>
      <c r="B154" s="76" t="s">
        <v>706</v>
      </c>
      <c r="C154" s="76" t="s">
        <v>23</v>
      </c>
      <c r="D154" s="79">
        <v>479.63652999999999</v>
      </c>
      <c r="E154" s="79" t="s">
        <v>23</v>
      </c>
      <c r="F154" s="79" t="s">
        <v>23</v>
      </c>
    </row>
    <row r="155" spans="1:6" ht="47.25" x14ac:dyDescent="0.25">
      <c r="A155" s="75" t="s">
        <v>326</v>
      </c>
      <c r="B155" s="76" t="s">
        <v>706</v>
      </c>
      <c r="C155" s="76" t="s">
        <v>327</v>
      </c>
      <c r="D155" s="79">
        <v>479.63652999999999</v>
      </c>
      <c r="E155" s="79" t="s">
        <v>23</v>
      </c>
      <c r="F155" s="79" t="s">
        <v>23</v>
      </c>
    </row>
    <row r="156" spans="1:6" ht="31.5" x14ac:dyDescent="0.25">
      <c r="A156" s="73" t="s">
        <v>377</v>
      </c>
      <c r="B156" s="74" t="s">
        <v>378</v>
      </c>
      <c r="C156" s="74" t="s">
        <v>23</v>
      </c>
      <c r="D156" s="78">
        <v>260365.51723999999</v>
      </c>
      <c r="E156" s="78">
        <v>247567.56151999999</v>
      </c>
      <c r="F156" s="78">
        <v>251410.34252999999</v>
      </c>
    </row>
    <row r="157" spans="1:6" ht="31.5" x14ac:dyDescent="0.25">
      <c r="A157" s="73" t="s">
        <v>379</v>
      </c>
      <c r="B157" s="74" t="s">
        <v>380</v>
      </c>
      <c r="C157" s="74" t="s">
        <v>23</v>
      </c>
      <c r="D157" s="78">
        <v>225678.61280999999</v>
      </c>
      <c r="E157" s="78">
        <v>217662.20110000001</v>
      </c>
      <c r="F157" s="78">
        <v>221162.20110000001</v>
      </c>
    </row>
    <row r="158" spans="1:6" ht="47.25" x14ac:dyDescent="0.25">
      <c r="A158" s="75" t="s">
        <v>326</v>
      </c>
      <c r="B158" s="76" t="s">
        <v>380</v>
      </c>
      <c r="C158" s="76" t="s">
        <v>327</v>
      </c>
      <c r="D158" s="79">
        <v>20881.151999999998</v>
      </c>
      <c r="E158" s="79">
        <v>15109.701999999999</v>
      </c>
      <c r="F158" s="79">
        <v>18609.702000000001</v>
      </c>
    </row>
    <row r="159" spans="1:6" ht="63" x14ac:dyDescent="0.25">
      <c r="A159" s="75" t="s">
        <v>369</v>
      </c>
      <c r="B159" s="76" t="s">
        <v>381</v>
      </c>
      <c r="C159" s="76" t="s">
        <v>23</v>
      </c>
      <c r="D159" s="79">
        <v>179297</v>
      </c>
      <c r="E159" s="79">
        <v>177108.9</v>
      </c>
      <c r="F159" s="79">
        <v>177108.9</v>
      </c>
    </row>
    <row r="160" spans="1:6" ht="47.25" x14ac:dyDescent="0.25">
      <c r="A160" s="75" t="s">
        <v>326</v>
      </c>
      <c r="B160" s="76" t="s">
        <v>381</v>
      </c>
      <c r="C160" s="76" t="s">
        <v>327</v>
      </c>
      <c r="D160" s="79">
        <v>179297</v>
      </c>
      <c r="E160" s="79">
        <v>177108.9</v>
      </c>
      <c r="F160" s="79">
        <v>177108.9</v>
      </c>
    </row>
    <row r="161" spans="1:6" ht="63" x14ac:dyDescent="0.25">
      <c r="A161" s="75" t="s">
        <v>371</v>
      </c>
      <c r="B161" s="76" t="s">
        <v>382</v>
      </c>
      <c r="C161" s="76" t="s">
        <v>23</v>
      </c>
      <c r="D161" s="79">
        <v>1928.0808099999999</v>
      </c>
      <c r="E161" s="79">
        <v>1928.0808099999999</v>
      </c>
      <c r="F161" s="79">
        <v>1928.0808099999999</v>
      </c>
    </row>
    <row r="162" spans="1:6" ht="47.25" x14ac:dyDescent="0.25">
      <c r="A162" s="75" t="s">
        <v>326</v>
      </c>
      <c r="B162" s="76" t="s">
        <v>382</v>
      </c>
      <c r="C162" s="76" t="s">
        <v>327</v>
      </c>
      <c r="D162" s="79">
        <v>1928.0808099999999</v>
      </c>
      <c r="E162" s="79">
        <v>1928.0808099999999</v>
      </c>
      <c r="F162" s="79">
        <v>1928.0808099999999</v>
      </c>
    </row>
    <row r="163" spans="1:6" ht="31.5" x14ac:dyDescent="0.25">
      <c r="A163" s="75" t="s">
        <v>316</v>
      </c>
      <c r="B163" s="76" t="s">
        <v>383</v>
      </c>
      <c r="C163" s="76" t="s">
        <v>23</v>
      </c>
      <c r="D163" s="79">
        <v>23572.38</v>
      </c>
      <c r="E163" s="79">
        <v>23515.51829</v>
      </c>
      <c r="F163" s="79">
        <v>23515.51829</v>
      </c>
    </row>
    <row r="164" spans="1:6" ht="47.25" x14ac:dyDescent="0.25">
      <c r="A164" s="75" t="s">
        <v>326</v>
      </c>
      <c r="B164" s="76" t="s">
        <v>383</v>
      </c>
      <c r="C164" s="76" t="s">
        <v>327</v>
      </c>
      <c r="D164" s="79">
        <v>23572.38</v>
      </c>
      <c r="E164" s="79">
        <v>23515.51829</v>
      </c>
      <c r="F164" s="79">
        <v>23515.51829</v>
      </c>
    </row>
    <row r="165" spans="1:6" ht="94.5" x14ac:dyDescent="0.25">
      <c r="A165" s="73" t="s">
        <v>374</v>
      </c>
      <c r="B165" s="74" t="s">
        <v>384</v>
      </c>
      <c r="C165" s="74" t="s">
        <v>23</v>
      </c>
      <c r="D165" s="78">
        <v>403.4</v>
      </c>
      <c r="E165" s="78">
        <v>403.4</v>
      </c>
      <c r="F165" s="78">
        <v>403.4</v>
      </c>
    </row>
    <row r="166" spans="1:6" ht="94.5" x14ac:dyDescent="0.25">
      <c r="A166" s="75" t="s">
        <v>374</v>
      </c>
      <c r="B166" s="76" t="s">
        <v>385</v>
      </c>
      <c r="C166" s="76" t="s">
        <v>23</v>
      </c>
      <c r="D166" s="79">
        <v>403.4</v>
      </c>
      <c r="E166" s="79">
        <v>403.4</v>
      </c>
      <c r="F166" s="79">
        <v>403.4</v>
      </c>
    </row>
    <row r="167" spans="1:6" ht="31.5" x14ac:dyDescent="0.25">
      <c r="A167" s="75" t="s">
        <v>409</v>
      </c>
      <c r="B167" s="76" t="s">
        <v>385</v>
      </c>
      <c r="C167" s="76" t="s">
        <v>410</v>
      </c>
      <c r="D167" s="79">
        <v>403.4</v>
      </c>
      <c r="E167" s="79">
        <v>403.4</v>
      </c>
      <c r="F167" s="79">
        <v>403.4</v>
      </c>
    </row>
    <row r="168" spans="1:6" x14ac:dyDescent="0.25">
      <c r="A168" s="73" t="s">
        <v>707</v>
      </c>
      <c r="B168" s="74" t="s">
        <v>708</v>
      </c>
      <c r="C168" s="74" t="s">
        <v>23</v>
      </c>
      <c r="D168" s="78">
        <v>1374.6968099999999</v>
      </c>
      <c r="E168" s="78">
        <v>1943.11112</v>
      </c>
      <c r="F168" s="78">
        <v>1943.11112</v>
      </c>
    </row>
    <row r="169" spans="1:6" ht="47.25" x14ac:dyDescent="0.25">
      <c r="A169" s="75" t="s">
        <v>705</v>
      </c>
      <c r="B169" s="76" t="s">
        <v>709</v>
      </c>
      <c r="C169" s="76" t="s">
        <v>23</v>
      </c>
      <c r="D169" s="79">
        <v>1374.6968099999999</v>
      </c>
      <c r="E169" s="79">
        <v>1943.11112</v>
      </c>
      <c r="F169" s="79">
        <v>1943.11112</v>
      </c>
    </row>
    <row r="170" spans="1:6" ht="47.25" x14ac:dyDescent="0.25">
      <c r="A170" s="75" t="s">
        <v>326</v>
      </c>
      <c r="B170" s="76" t="s">
        <v>709</v>
      </c>
      <c r="C170" s="76" t="s">
        <v>327</v>
      </c>
      <c r="D170" s="79">
        <v>1374.6968099999999</v>
      </c>
      <c r="E170" s="79">
        <v>1943.11112</v>
      </c>
      <c r="F170" s="79">
        <v>1943.11112</v>
      </c>
    </row>
    <row r="171" spans="1:6" x14ac:dyDescent="0.25">
      <c r="A171" s="73" t="s">
        <v>784</v>
      </c>
      <c r="B171" s="74" t="s">
        <v>785</v>
      </c>
      <c r="C171" s="74" t="s">
        <v>23</v>
      </c>
      <c r="D171" s="78">
        <v>70.31</v>
      </c>
      <c r="E171" s="78" t="s">
        <v>23</v>
      </c>
      <c r="F171" s="78" t="s">
        <v>23</v>
      </c>
    </row>
    <row r="172" spans="1:6" ht="78.75" x14ac:dyDescent="0.25">
      <c r="A172" s="75" t="s">
        <v>361</v>
      </c>
      <c r="B172" s="76" t="s">
        <v>785</v>
      </c>
      <c r="C172" s="76" t="s">
        <v>362</v>
      </c>
      <c r="D172" s="79">
        <v>66.122</v>
      </c>
      <c r="E172" s="79" t="s">
        <v>23</v>
      </c>
      <c r="F172" s="79" t="s">
        <v>23</v>
      </c>
    </row>
    <row r="173" spans="1:6" ht="31.5" x14ac:dyDescent="0.25">
      <c r="A173" s="75" t="s">
        <v>268</v>
      </c>
      <c r="B173" s="76" t="s">
        <v>785</v>
      </c>
      <c r="C173" s="76" t="s">
        <v>269</v>
      </c>
      <c r="D173" s="79">
        <v>4.1879999999999997</v>
      </c>
      <c r="E173" s="79" t="s">
        <v>23</v>
      </c>
      <c r="F173" s="79" t="s">
        <v>23</v>
      </c>
    </row>
    <row r="174" spans="1:6" ht="31.5" x14ac:dyDescent="0.25">
      <c r="A174" s="73" t="s">
        <v>858</v>
      </c>
      <c r="B174" s="74" t="s">
        <v>859</v>
      </c>
      <c r="C174" s="74" t="s">
        <v>23</v>
      </c>
      <c r="D174" s="78">
        <v>800</v>
      </c>
      <c r="E174" s="78" t="s">
        <v>23</v>
      </c>
      <c r="F174" s="78" t="s">
        <v>23</v>
      </c>
    </row>
    <row r="175" spans="1:6" ht="47.25" x14ac:dyDescent="0.25">
      <c r="A175" s="75" t="s">
        <v>326</v>
      </c>
      <c r="B175" s="76" t="s">
        <v>859</v>
      </c>
      <c r="C175" s="76" t="s">
        <v>327</v>
      </c>
      <c r="D175" s="79">
        <v>800</v>
      </c>
      <c r="E175" s="79" t="s">
        <v>23</v>
      </c>
      <c r="F175" s="79" t="s">
        <v>23</v>
      </c>
    </row>
    <row r="176" spans="1:6" ht="63" x14ac:dyDescent="0.25">
      <c r="A176" s="73" t="s">
        <v>710</v>
      </c>
      <c r="B176" s="74" t="s">
        <v>711</v>
      </c>
      <c r="C176" s="74" t="s">
        <v>23</v>
      </c>
      <c r="D176" s="78">
        <v>16449.8</v>
      </c>
      <c r="E176" s="78">
        <v>16220.4</v>
      </c>
      <c r="F176" s="78">
        <v>16315.4</v>
      </c>
    </row>
    <row r="177" spans="1:6" ht="110.25" x14ac:dyDescent="0.25">
      <c r="A177" s="75" t="s">
        <v>786</v>
      </c>
      <c r="B177" s="76" t="s">
        <v>787</v>
      </c>
      <c r="C177" s="76" t="s">
        <v>23</v>
      </c>
      <c r="D177" s="79">
        <v>16449.8</v>
      </c>
      <c r="E177" s="79">
        <v>16220.4</v>
      </c>
      <c r="F177" s="79">
        <v>16315.4</v>
      </c>
    </row>
    <row r="178" spans="1:6" ht="47.25" x14ac:dyDescent="0.25">
      <c r="A178" s="75" t="s">
        <v>326</v>
      </c>
      <c r="B178" s="76" t="s">
        <v>787</v>
      </c>
      <c r="C178" s="76" t="s">
        <v>327</v>
      </c>
      <c r="D178" s="79">
        <v>16449.8</v>
      </c>
      <c r="E178" s="79">
        <v>16220.4</v>
      </c>
      <c r="F178" s="79">
        <v>16315.4</v>
      </c>
    </row>
    <row r="179" spans="1:6" x14ac:dyDescent="0.25">
      <c r="A179" s="73" t="s">
        <v>386</v>
      </c>
      <c r="B179" s="74" t="s">
        <v>387</v>
      </c>
      <c r="C179" s="74" t="s">
        <v>23</v>
      </c>
      <c r="D179" s="78">
        <v>29.9</v>
      </c>
      <c r="E179" s="78" t="s">
        <v>23</v>
      </c>
      <c r="F179" s="78" t="s">
        <v>23</v>
      </c>
    </row>
    <row r="180" spans="1:6" ht="31.5" x14ac:dyDescent="0.25">
      <c r="A180" s="75" t="s">
        <v>268</v>
      </c>
      <c r="B180" s="76" t="s">
        <v>387</v>
      </c>
      <c r="C180" s="76" t="s">
        <v>269</v>
      </c>
      <c r="D180" s="79">
        <v>29.9</v>
      </c>
      <c r="E180" s="79" t="s">
        <v>23</v>
      </c>
      <c r="F180" s="79" t="s">
        <v>23</v>
      </c>
    </row>
    <row r="181" spans="1:6" ht="47.25" x14ac:dyDescent="0.25">
      <c r="A181" s="73" t="s">
        <v>788</v>
      </c>
      <c r="B181" s="74" t="s">
        <v>712</v>
      </c>
      <c r="C181" s="74" t="s">
        <v>23</v>
      </c>
      <c r="D181" s="78">
        <v>9402.6262700000007</v>
      </c>
      <c r="E181" s="78">
        <v>9002.9292999999998</v>
      </c>
      <c r="F181" s="78">
        <v>8763.0303100000001</v>
      </c>
    </row>
    <row r="182" spans="1:6" ht="63" x14ac:dyDescent="0.25">
      <c r="A182" s="75" t="s">
        <v>789</v>
      </c>
      <c r="B182" s="76" t="s">
        <v>713</v>
      </c>
      <c r="C182" s="76" t="s">
        <v>23</v>
      </c>
      <c r="D182" s="79">
        <v>9402.6262700000007</v>
      </c>
      <c r="E182" s="79">
        <v>9002.9292999999998</v>
      </c>
      <c r="F182" s="79">
        <v>8763.0303100000001</v>
      </c>
    </row>
    <row r="183" spans="1:6" ht="47.25" x14ac:dyDescent="0.25">
      <c r="A183" s="75" t="s">
        <v>326</v>
      </c>
      <c r="B183" s="76" t="s">
        <v>713</v>
      </c>
      <c r="C183" s="76" t="s">
        <v>327</v>
      </c>
      <c r="D183" s="79">
        <v>9402.6262700000007</v>
      </c>
      <c r="E183" s="79">
        <v>9002.9292999999998</v>
      </c>
      <c r="F183" s="79">
        <v>8763.0303100000001</v>
      </c>
    </row>
    <row r="184" spans="1:6" ht="47.25" x14ac:dyDescent="0.25">
      <c r="A184" s="73" t="s">
        <v>388</v>
      </c>
      <c r="B184" s="74" t="s">
        <v>389</v>
      </c>
      <c r="C184" s="74" t="s">
        <v>23</v>
      </c>
      <c r="D184" s="78">
        <v>888.88888999999995</v>
      </c>
      <c r="E184" s="78" t="s">
        <v>23</v>
      </c>
      <c r="F184" s="78" t="s">
        <v>23</v>
      </c>
    </row>
    <row r="185" spans="1:6" ht="47.25" x14ac:dyDescent="0.25">
      <c r="A185" s="75" t="s">
        <v>388</v>
      </c>
      <c r="B185" s="76" t="s">
        <v>390</v>
      </c>
      <c r="C185" s="76" t="s">
        <v>23</v>
      </c>
      <c r="D185" s="79">
        <v>888.88888999999995</v>
      </c>
      <c r="E185" s="79" t="s">
        <v>23</v>
      </c>
      <c r="F185" s="79" t="s">
        <v>23</v>
      </c>
    </row>
    <row r="186" spans="1:6" ht="47.25" x14ac:dyDescent="0.25">
      <c r="A186" s="75" t="s">
        <v>326</v>
      </c>
      <c r="B186" s="76" t="s">
        <v>390</v>
      </c>
      <c r="C186" s="76" t="s">
        <v>327</v>
      </c>
      <c r="D186" s="79">
        <v>888.88888999999995</v>
      </c>
      <c r="E186" s="79" t="s">
        <v>23</v>
      </c>
      <c r="F186" s="79" t="s">
        <v>23</v>
      </c>
    </row>
    <row r="187" spans="1:6" ht="47.25" x14ac:dyDescent="0.25">
      <c r="A187" s="73" t="s">
        <v>705</v>
      </c>
      <c r="B187" s="74" t="s">
        <v>714</v>
      </c>
      <c r="C187" s="74" t="s">
        <v>23</v>
      </c>
      <c r="D187" s="78">
        <v>2931.7544600000001</v>
      </c>
      <c r="E187" s="78" t="s">
        <v>23</v>
      </c>
      <c r="F187" s="78" t="s">
        <v>23</v>
      </c>
    </row>
    <row r="188" spans="1:6" ht="47.25" x14ac:dyDescent="0.25">
      <c r="A188" s="75" t="s">
        <v>705</v>
      </c>
      <c r="B188" s="76" t="s">
        <v>715</v>
      </c>
      <c r="C188" s="76" t="s">
        <v>23</v>
      </c>
      <c r="D188" s="79">
        <v>1908.42112</v>
      </c>
      <c r="E188" s="79" t="s">
        <v>23</v>
      </c>
      <c r="F188" s="79" t="s">
        <v>23</v>
      </c>
    </row>
    <row r="189" spans="1:6" ht="47.25" x14ac:dyDescent="0.25">
      <c r="A189" s="75" t="s">
        <v>326</v>
      </c>
      <c r="B189" s="76" t="s">
        <v>715</v>
      </c>
      <c r="C189" s="76" t="s">
        <v>327</v>
      </c>
      <c r="D189" s="79">
        <v>1908.42112</v>
      </c>
      <c r="E189" s="79" t="s">
        <v>23</v>
      </c>
      <c r="F189" s="79" t="s">
        <v>23</v>
      </c>
    </row>
    <row r="190" spans="1:6" ht="47.25" x14ac:dyDescent="0.25">
      <c r="A190" s="75" t="s">
        <v>705</v>
      </c>
      <c r="B190" s="76" t="s">
        <v>716</v>
      </c>
      <c r="C190" s="76" t="s">
        <v>23</v>
      </c>
      <c r="D190" s="79">
        <v>1023.33334</v>
      </c>
      <c r="E190" s="79" t="s">
        <v>23</v>
      </c>
      <c r="F190" s="79" t="s">
        <v>23</v>
      </c>
    </row>
    <row r="191" spans="1:6" ht="47.25" x14ac:dyDescent="0.25">
      <c r="A191" s="75" t="s">
        <v>326</v>
      </c>
      <c r="B191" s="76" t="s">
        <v>716</v>
      </c>
      <c r="C191" s="76" t="s">
        <v>327</v>
      </c>
      <c r="D191" s="79">
        <v>1023.33334</v>
      </c>
      <c r="E191" s="79" t="s">
        <v>23</v>
      </c>
      <c r="F191" s="79" t="s">
        <v>23</v>
      </c>
    </row>
    <row r="192" spans="1:6" ht="63" x14ac:dyDescent="0.25">
      <c r="A192" s="73" t="s">
        <v>391</v>
      </c>
      <c r="B192" s="74" t="s">
        <v>392</v>
      </c>
      <c r="C192" s="74" t="s">
        <v>23</v>
      </c>
      <c r="D192" s="78">
        <v>2335.5279999999998</v>
      </c>
      <c r="E192" s="78">
        <v>2335.52</v>
      </c>
      <c r="F192" s="78">
        <v>2823.2</v>
      </c>
    </row>
    <row r="193" spans="1:6" ht="63" x14ac:dyDescent="0.25">
      <c r="A193" s="75" t="s">
        <v>391</v>
      </c>
      <c r="B193" s="76" t="s">
        <v>393</v>
      </c>
      <c r="C193" s="76" t="s">
        <v>23</v>
      </c>
      <c r="D193" s="79">
        <v>2335.5279999999998</v>
      </c>
      <c r="E193" s="79">
        <v>2335.52</v>
      </c>
      <c r="F193" s="79">
        <v>2823.2</v>
      </c>
    </row>
    <row r="194" spans="1:6" ht="47.25" x14ac:dyDescent="0.25">
      <c r="A194" s="75" t="s">
        <v>326</v>
      </c>
      <c r="B194" s="76" t="s">
        <v>393</v>
      </c>
      <c r="C194" s="76" t="s">
        <v>327</v>
      </c>
      <c r="D194" s="79">
        <v>2335.5279999999998</v>
      </c>
      <c r="E194" s="79">
        <v>2335.52</v>
      </c>
      <c r="F194" s="79">
        <v>2823.2</v>
      </c>
    </row>
    <row r="195" spans="1:6" ht="31.5" x14ac:dyDescent="0.25">
      <c r="A195" s="73" t="s">
        <v>394</v>
      </c>
      <c r="B195" s="74" t="s">
        <v>395</v>
      </c>
      <c r="C195" s="74" t="s">
        <v>23</v>
      </c>
      <c r="D195" s="78">
        <v>22734.43172</v>
      </c>
      <c r="E195" s="78">
        <v>23187.415720000001</v>
      </c>
      <c r="F195" s="78">
        <v>15687.415720000001</v>
      </c>
    </row>
    <row r="196" spans="1:6" ht="47.25" x14ac:dyDescent="0.25">
      <c r="A196" s="73" t="s">
        <v>367</v>
      </c>
      <c r="B196" s="74" t="s">
        <v>396</v>
      </c>
      <c r="C196" s="74" t="s">
        <v>23</v>
      </c>
      <c r="D196" s="78">
        <v>22734.43172</v>
      </c>
      <c r="E196" s="78">
        <v>23187.415720000001</v>
      </c>
      <c r="F196" s="78">
        <v>15687.415720000001</v>
      </c>
    </row>
    <row r="197" spans="1:6" ht="47.25" x14ac:dyDescent="0.25">
      <c r="A197" s="75" t="s">
        <v>326</v>
      </c>
      <c r="B197" s="76" t="s">
        <v>396</v>
      </c>
      <c r="C197" s="76" t="s">
        <v>327</v>
      </c>
      <c r="D197" s="79">
        <v>16790.159930000002</v>
      </c>
      <c r="E197" s="79">
        <v>17130.25793</v>
      </c>
      <c r="F197" s="79">
        <v>9630.2579299999998</v>
      </c>
    </row>
    <row r="198" spans="1:6" ht="63" x14ac:dyDescent="0.25">
      <c r="A198" s="75" t="s">
        <v>371</v>
      </c>
      <c r="B198" s="76" t="s">
        <v>397</v>
      </c>
      <c r="C198" s="76" t="s">
        <v>23</v>
      </c>
      <c r="D198" s="79">
        <v>3127.8787900000002</v>
      </c>
      <c r="E198" s="79">
        <v>3127.8787900000002</v>
      </c>
      <c r="F198" s="79">
        <v>3127.8787900000002</v>
      </c>
    </row>
    <row r="199" spans="1:6" ht="47.25" x14ac:dyDescent="0.25">
      <c r="A199" s="75" t="s">
        <v>326</v>
      </c>
      <c r="B199" s="76" t="s">
        <v>397</v>
      </c>
      <c r="C199" s="76" t="s">
        <v>327</v>
      </c>
      <c r="D199" s="79">
        <v>3127.8787900000002</v>
      </c>
      <c r="E199" s="79">
        <v>3127.8787900000002</v>
      </c>
      <c r="F199" s="79">
        <v>3127.8787900000002</v>
      </c>
    </row>
    <row r="200" spans="1:6" ht="31.5" x14ac:dyDescent="0.25">
      <c r="A200" s="75" t="s">
        <v>316</v>
      </c>
      <c r="B200" s="76" t="s">
        <v>398</v>
      </c>
      <c r="C200" s="76" t="s">
        <v>23</v>
      </c>
      <c r="D200" s="79">
        <v>2816.393</v>
      </c>
      <c r="E200" s="79">
        <v>2929.279</v>
      </c>
      <c r="F200" s="79">
        <v>2929.279</v>
      </c>
    </row>
    <row r="201" spans="1:6" ht="47.25" x14ac:dyDescent="0.25">
      <c r="A201" s="75" t="s">
        <v>326</v>
      </c>
      <c r="B201" s="76" t="s">
        <v>398</v>
      </c>
      <c r="C201" s="76" t="s">
        <v>327</v>
      </c>
      <c r="D201" s="79">
        <v>2816.393</v>
      </c>
      <c r="E201" s="79">
        <v>2929.279</v>
      </c>
      <c r="F201" s="79">
        <v>2929.279</v>
      </c>
    </row>
    <row r="202" spans="1:6" ht="31.5" x14ac:dyDescent="0.25">
      <c r="A202" s="73" t="s">
        <v>399</v>
      </c>
      <c r="B202" s="74" t="s">
        <v>400</v>
      </c>
      <c r="C202" s="74" t="s">
        <v>23</v>
      </c>
      <c r="D202" s="78">
        <v>1044.2855999999999</v>
      </c>
      <c r="E202" s="78">
        <v>1036.0780500000001</v>
      </c>
      <c r="F202" s="78">
        <v>1036.0780500000001</v>
      </c>
    </row>
    <row r="203" spans="1:6" ht="31.5" x14ac:dyDescent="0.25">
      <c r="A203" s="73" t="s">
        <v>401</v>
      </c>
      <c r="B203" s="74" t="s">
        <v>402</v>
      </c>
      <c r="C203" s="74" t="s">
        <v>23</v>
      </c>
      <c r="D203" s="78">
        <v>887.63559999999995</v>
      </c>
      <c r="E203" s="78">
        <v>879.42804999999998</v>
      </c>
      <c r="F203" s="78">
        <v>879.42804999999998</v>
      </c>
    </row>
    <row r="204" spans="1:6" ht="47.25" x14ac:dyDescent="0.25">
      <c r="A204" s="75" t="s">
        <v>326</v>
      </c>
      <c r="B204" s="76" t="s">
        <v>402</v>
      </c>
      <c r="C204" s="76" t="s">
        <v>327</v>
      </c>
      <c r="D204" s="79">
        <v>20</v>
      </c>
      <c r="E204" s="79">
        <v>20</v>
      </c>
      <c r="F204" s="79">
        <v>20</v>
      </c>
    </row>
    <row r="205" spans="1:6" ht="31.5" x14ac:dyDescent="0.25">
      <c r="A205" s="75" t="s">
        <v>717</v>
      </c>
      <c r="B205" s="76" t="s">
        <v>718</v>
      </c>
      <c r="C205" s="76" t="s">
        <v>23</v>
      </c>
      <c r="D205" s="79">
        <v>867.63559999999995</v>
      </c>
      <c r="E205" s="79">
        <v>859.42804999999998</v>
      </c>
      <c r="F205" s="79">
        <v>859.42804999999998</v>
      </c>
    </row>
    <row r="206" spans="1:6" ht="47.25" x14ac:dyDescent="0.25">
      <c r="A206" s="75" t="s">
        <v>326</v>
      </c>
      <c r="B206" s="76" t="s">
        <v>718</v>
      </c>
      <c r="C206" s="76" t="s">
        <v>327</v>
      </c>
      <c r="D206" s="79">
        <v>867.63559999999995</v>
      </c>
      <c r="E206" s="79">
        <v>859.42804999999998</v>
      </c>
      <c r="F206" s="79">
        <v>859.42804999999998</v>
      </c>
    </row>
    <row r="207" spans="1:6" ht="31.5" x14ac:dyDescent="0.25">
      <c r="A207" s="73" t="s">
        <v>403</v>
      </c>
      <c r="B207" s="74" t="s">
        <v>404</v>
      </c>
      <c r="C207" s="74" t="s">
        <v>23</v>
      </c>
      <c r="D207" s="78">
        <v>156.65</v>
      </c>
      <c r="E207" s="78">
        <v>156.65</v>
      </c>
      <c r="F207" s="78">
        <v>156.65</v>
      </c>
    </row>
    <row r="208" spans="1:6" ht="47.25" x14ac:dyDescent="0.25">
      <c r="A208" s="75" t="s">
        <v>326</v>
      </c>
      <c r="B208" s="76" t="s">
        <v>404</v>
      </c>
      <c r="C208" s="76" t="s">
        <v>327</v>
      </c>
      <c r="D208" s="79">
        <v>156.65</v>
      </c>
      <c r="E208" s="79">
        <v>156.65</v>
      </c>
      <c r="F208" s="79">
        <v>156.65</v>
      </c>
    </row>
    <row r="209" spans="1:6" ht="31.5" x14ac:dyDescent="0.25">
      <c r="A209" s="73" t="s">
        <v>405</v>
      </c>
      <c r="B209" s="74" t="s">
        <v>406</v>
      </c>
      <c r="C209" s="74" t="s">
        <v>23</v>
      </c>
      <c r="D209" s="78">
        <v>23865.82631</v>
      </c>
      <c r="E209" s="78">
        <v>23853.92022</v>
      </c>
      <c r="F209" s="78">
        <v>23868.92022</v>
      </c>
    </row>
    <row r="210" spans="1:6" ht="31.5" x14ac:dyDescent="0.25">
      <c r="A210" s="73" t="s">
        <v>407</v>
      </c>
      <c r="B210" s="74" t="s">
        <v>408</v>
      </c>
      <c r="C210" s="74" t="s">
        <v>23</v>
      </c>
      <c r="D210" s="78">
        <v>23865.82631</v>
      </c>
      <c r="E210" s="78">
        <v>23853.92022</v>
      </c>
      <c r="F210" s="78">
        <v>23868.92022</v>
      </c>
    </row>
    <row r="211" spans="1:6" ht="78.75" x14ac:dyDescent="0.25">
      <c r="A211" s="75" t="s">
        <v>361</v>
      </c>
      <c r="B211" s="76" t="s">
        <v>408</v>
      </c>
      <c r="C211" s="76" t="s">
        <v>362</v>
      </c>
      <c r="D211" s="79">
        <v>20154.011979999999</v>
      </c>
      <c r="E211" s="79">
        <v>21061.345890000001</v>
      </c>
      <c r="F211" s="79">
        <v>21061.345890000001</v>
      </c>
    </row>
    <row r="212" spans="1:6" ht="31.5" x14ac:dyDescent="0.25">
      <c r="A212" s="75" t="s">
        <v>268</v>
      </c>
      <c r="B212" s="76" t="s">
        <v>408</v>
      </c>
      <c r="C212" s="76" t="s">
        <v>269</v>
      </c>
      <c r="D212" s="79">
        <v>794.24</v>
      </c>
      <c r="E212" s="79">
        <v>150</v>
      </c>
      <c r="F212" s="79">
        <v>165</v>
      </c>
    </row>
    <row r="213" spans="1:6" ht="31.5" x14ac:dyDescent="0.25">
      <c r="A213" s="75" t="s">
        <v>409</v>
      </c>
      <c r="B213" s="76" t="s">
        <v>408</v>
      </c>
      <c r="C213" s="76" t="s">
        <v>410</v>
      </c>
      <c r="D213" s="79">
        <v>275</v>
      </c>
      <c r="E213" s="79" t="s">
        <v>23</v>
      </c>
      <c r="F213" s="79" t="s">
        <v>23</v>
      </c>
    </row>
    <row r="214" spans="1:6" x14ac:dyDescent="0.25">
      <c r="A214" s="75" t="s">
        <v>260</v>
      </c>
      <c r="B214" s="76" t="s">
        <v>408</v>
      </c>
      <c r="C214" s="76" t="s">
        <v>261</v>
      </c>
      <c r="D214" s="79">
        <v>9</v>
      </c>
      <c r="E214" s="79">
        <v>9</v>
      </c>
      <c r="F214" s="79">
        <v>9</v>
      </c>
    </row>
    <row r="215" spans="1:6" ht="31.5" x14ac:dyDescent="0.25">
      <c r="A215" s="75" t="s">
        <v>411</v>
      </c>
      <c r="B215" s="76" t="s">
        <v>412</v>
      </c>
      <c r="C215" s="76" t="s">
        <v>23</v>
      </c>
      <c r="D215" s="79">
        <v>2633.5743299999999</v>
      </c>
      <c r="E215" s="79">
        <v>2633.5743299999999</v>
      </c>
      <c r="F215" s="79">
        <v>2633.5743299999999</v>
      </c>
    </row>
    <row r="216" spans="1:6" ht="78.75" x14ac:dyDescent="0.25">
      <c r="A216" s="75" t="s">
        <v>361</v>
      </c>
      <c r="B216" s="76" t="s">
        <v>412</v>
      </c>
      <c r="C216" s="76" t="s">
        <v>362</v>
      </c>
      <c r="D216" s="79">
        <v>2633.5743299999999</v>
      </c>
      <c r="E216" s="79">
        <v>2633.5743299999999</v>
      </c>
      <c r="F216" s="79">
        <v>2633.5743299999999</v>
      </c>
    </row>
    <row r="217" spans="1:6" ht="31.5" x14ac:dyDescent="0.25">
      <c r="A217" s="73" t="s">
        <v>413</v>
      </c>
      <c r="B217" s="74" t="s">
        <v>414</v>
      </c>
      <c r="C217" s="74" t="s">
        <v>23</v>
      </c>
      <c r="D217" s="78">
        <v>184273.65111999999</v>
      </c>
      <c r="E217" s="78">
        <v>114520.89137</v>
      </c>
      <c r="F217" s="78">
        <v>109620.89137</v>
      </c>
    </row>
    <row r="218" spans="1:6" ht="31.5" x14ac:dyDescent="0.25">
      <c r="A218" s="73" t="s">
        <v>415</v>
      </c>
      <c r="B218" s="74" t="s">
        <v>416</v>
      </c>
      <c r="C218" s="74" t="s">
        <v>23</v>
      </c>
      <c r="D218" s="78">
        <v>73805.087450000006</v>
      </c>
      <c r="E218" s="78">
        <v>17720.7997</v>
      </c>
      <c r="F218" s="78">
        <v>16720.7997</v>
      </c>
    </row>
    <row r="219" spans="1:6" x14ac:dyDescent="0.25">
      <c r="A219" s="73" t="s">
        <v>707</v>
      </c>
      <c r="B219" s="74" t="s">
        <v>790</v>
      </c>
      <c r="C219" s="74" t="s">
        <v>23</v>
      </c>
      <c r="D219" s="78">
        <v>474.94058000000001</v>
      </c>
      <c r="E219" s="78" t="s">
        <v>23</v>
      </c>
      <c r="F219" s="78" t="s">
        <v>23</v>
      </c>
    </row>
    <row r="220" spans="1:6" ht="47.25" x14ac:dyDescent="0.25">
      <c r="A220" s="75" t="s">
        <v>791</v>
      </c>
      <c r="B220" s="76" t="s">
        <v>792</v>
      </c>
      <c r="C220" s="76" t="s">
        <v>23</v>
      </c>
      <c r="D220" s="79">
        <v>474.94058000000001</v>
      </c>
      <c r="E220" s="79" t="s">
        <v>23</v>
      </c>
      <c r="F220" s="79" t="s">
        <v>23</v>
      </c>
    </row>
    <row r="221" spans="1:6" ht="47.25" x14ac:dyDescent="0.25">
      <c r="A221" s="75" t="s">
        <v>326</v>
      </c>
      <c r="B221" s="76" t="s">
        <v>792</v>
      </c>
      <c r="C221" s="76" t="s">
        <v>327</v>
      </c>
      <c r="D221" s="79">
        <v>474.94058000000001</v>
      </c>
      <c r="E221" s="79" t="s">
        <v>23</v>
      </c>
      <c r="F221" s="79" t="s">
        <v>23</v>
      </c>
    </row>
    <row r="222" spans="1:6" x14ac:dyDescent="0.25">
      <c r="A222" s="73" t="s">
        <v>417</v>
      </c>
      <c r="B222" s="74" t="s">
        <v>418</v>
      </c>
      <c r="C222" s="74" t="s">
        <v>23</v>
      </c>
      <c r="D222" s="78">
        <v>18919.19008</v>
      </c>
      <c r="E222" s="78">
        <v>17720.7997</v>
      </c>
      <c r="F222" s="78">
        <v>16720.7997</v>
      </c>
    </row>
    <row r="223" spans="1:6" ht="47.25" x14ac:dyDescent="0.25">
      <c r="A223" s="75" t="s">
        <v>326</v>
      </c>
      <c r="B223" s="76" t="s">
        <v>418</v>
      </c>
      <c r="C223" s="76" t="s">
        <v>327</v>
      </c>
      <c r="D223" s="79">
        <v>11068.83</v>
      </c>
      <c r="E223" s="79">
        <v>9868.83</v>
      </c>
      <c r="F223" s="79">
        <v>8868.83</v>
      </c>
    </row>
    <row r="224" spans="1:6" ht="63" x14ac:dyDescent="0.25">
      <c r="A224" s="75" t="s">
        <v>371</v>
      </c>
      <c r="B224" s="76" t="s">
        <v>419</v>
      </c>
      <c r="C224" s="76" t="s">
        <v>23</v>
      </c>
      <c r="D224" s="79">
        <v>6716.9696999999996</v>
      </c>
      <c r="E224" s="79">
        <v>6716.9696999999996</v>
      </c>
      <c r="F224" s="79">
        <v>6716.9696999999996</v>
      </c>
    </row>
    <row r="225" spans="1:6" ht="47.25" x14ac:dyDescent="0.25">
      <c r="A225" s="75" t="s">
        <v>326</v>
      </c>
      <c r="B225" s="76" t="s">
        <v>419</v>
      </c>
      <c r="C225" s="76" t="s">
        <v>327</v>
      </c>
      <c r="D225" s="79">
        <v>6716.9696999999996</v>
      </c>
      <c r="E225" s="79">
        <v>6716.9696999999996</v>
      </c>
      <c r="F225" s="79">
        <v>6716.9696999999996</v>
      </c>
    </row>
    <row r="226" spans="1:6" ht="31.5" x14ac:dyDescent="0.25">
      <c r="A226" s="75" t="s">
        <v>316</v>
      </c>
      <c r="B226" s="76" t="s">
        <v>420</v>
      </c>
      <c r="C226" s="76" t="s">
        <v>23</v>
      </c>
      <c r="D226" s="79">
        <v>1133.3903800000001</v>
      </c>
      <c r="E226" s="79">
        <v>1135</v>
      </c>
      <c r="F226" s="79">
        <v>1135</v>
      </c>
    </row>
    <row r="227" spans="1:6" ht="47.25" x14ac:dyDescent="0.25">
      <c r="A227" s="75" t="s">
        <v>326</v>
      </c>
      <c r="B227" s="76" t="s">
        <v>420</v>
      </c>
      <c r="C227" s="76" t="s">
        <v>327</v>
      </c>
      <c r="D227" s="79">
        <v>1133.3903800000001</v>
      </c>
      <c r="E227" s="79">
        <v>1135</v>
      </c>
      <c r="F227" s="79">
        <v>1135</v>
      </c>
    </row>
    <row r="228" spans="1:6" x14ac:dyDescent="0.25">
      <c r="A228" s="75" t="s">
        <v>793</v>
      </c>
      <c r="B228" s="76" t="s">
        <v>794</v>
      </c>
      <c r="C228" s="76" t="s">
        <v>23</v>
      </c>
      <c r="D228" s="79">
        <v>54410.956789999997</v>
      </c>
      <c r="E228" s="79" t="s">
        <v>23</v>
      </c>
      <c r="F228" s="79" t="s">
        <v>23</v>
      </c>
    </row>
    <row r="229" spans="1:6" ht="47.25" x14ac:dyDescent="0.25">
      <c r="A229" s="75" t="s">
        <v>326</v>
      </c>
      <c r="B229" s="76" t="s">
        <v>794</v>
      </c>
      <c r="C229" s="76" t="s">
        <v>327</v>
      </c>
      <c r="D229" s="79">
        <v>54410.956789999997</v>
      </c>
      <c r="E229" s="79" t="s">
        <v>23</v>
      </c>
      <c r="F229" s="79" t="s">
        <v>23</v>
      </c>
    </row>
    <row r="230" spans="1:6" x14ac:dyDescent="0.25">
      <c r="A230" s="73" t="s">
        <v>421</v>
      </c>
      <c r="B230" s="74" t="s">
        <v>422</v>
      </c>
      <c r="C230" s="74" t="s">
        <v>23</v>
      </c>
      <c r="D230" s="78">
        <v>21325.204259999999</v>
      </c>
      <c r="E230" s="78">
        <v>20935.77016</v>
      </c>
      <c r="F230" s="78">
        <v>20335.77016</v>
      </c>
    </row>
    <row r="231" spans="1:6" x14ac:dyDescent="0.25">
      <c r="A231" s="73" t="s">
        <v>719</v>
      </c>
      <c r="B231" s="74" t="s">
        <v>720</v>
      </c>
      <c r="C231" s="74" t="s">
        <v>23</v>
      </c>
      <c r="D231" s="78">
        <v>189.76481999999999</v>
      </c>
      <c r="E231" s="78" t="s">
        <v>23</v>
      </c>
      <c r="F231" s="78" t="s">
        <v>23</v>
      </c>
    </row>
    <row r="232" spans="1:6" x14ac:dyDescent="0.25">
      <c r="A232" s="75" t="s">
        <v>721</v>
      </c>
      <c r="B232" s="76" t="s">
        <v>795</v>
      </c>
      <c r="C232" s="76" t="s">
        <v>23</v>
      </c>
      <c r="D232" s="79">
        <v>189.76481999999999</v>
      </c>
      <c r="E232" s="79" t="s">
        <v>23</v>
      </c>
      <c r="F232" s="79" t="s">
        <v>23</v>
      </c>
    </row>
    <row r="233" spans="1:6" ht="47.25" x14ac:dyDescent="0.25">
      <c r="A233" s="75" t="s">
        <v>326</v>
      </c>
      <c r="B233" s="76" t="s">
        <v>795</v>
      </c>
      <c r="C233" s="76" t="s">
        <v>327</v>
      </c>
      <c r="D233" s="79">
        <v>189.76481999999999</v>
      </c>
      <c r="E233" s="79" t="s">
        <v>23</v>
      </c>
      <c r="F233" s="79" t="s">
        <v>23</v>
      </c>
    </row>
    <row r="234" spans="1:6" x14ac:dyDescent="0.25">
      <c r="A234" s="73" t="s">
        <v>423</v>
      </c>
      <c r="B234" s="74" t="s">
        <v>424</v>
      </c>
      <c r="C234" s="74" t="s">
        <v>23</v>
      </c>
      <c r="D234" s="78">
        <v>21135.439439999998</v>
      </c>
      <c r="E234" s="78">
        <v>20935.77016</v>
      </c>
      <c r="F234" s="78">
        <v>20335.77016</v>
      </c>
    </row>
    <row r="235" spans="1:6" ht="47.25" x14ac:dyDescent="0.25">
      <c r="A235" s="75" t="s">
        <v>326</v>
      </c>
      <c r="B235" s="76" t="s">
        <v>424</v>
      </c>
      <c r="C235" s="76" t="s">
        <v>327</v>
      </c>
      <c r="D235" s="79">
        <v>8309.5959999999995</v>
      </c>
      <c r="E235" s="79">
        <v>8109.5959999999995</v>
      </c>
      <c r="F235" s="79">
        <v>7509.5959999999995</v>
      </c>
    </row>
    <row r="236" spans="1:6" ht="47.25" x14ac:dyDescent="0.25">
      <c r="A236" s="75" t="s">
        <v>425</v>
      </c>
      <c r="B236" s="76" t="s">
        <v>426</v>
      </c>
      <c r="C236" s="76" t="s">
        <v>23</v>
      </c>
      <c r="D236" s="79">
        <v>11841.61616</v>
      </c>
      <c r="E236" s="79">
        <v>11841.61616</v>
      </c>
      <c r="F236" s="79">
        <v>11841.61616</v>
      </c>
    </row>
    <row r="237" spans="1:6" ht="47.25" x14ac:dyDescent="0.25">
      <c r="A237" s="75" t="s">
        <v>326</v>
      </c>
      <c r="B237" s="76" t="s">
        <v>426</v>
      </c>
      <c r="C237" s="76" t="s">
        <v>327</v>
      </c>
      <c r="D237" s="79">
        <v>11841.61616</v>
      </c>
      <c r="E237" s="79">
        <v>11841.61616</v>
      </c>
      <c r="F237" s="79">
        <v>11841.61616</v>
      </c>
    </row>
    <row r="238" spans="1:6" ht="31.5" x14ac:dyDescent="0.25">
      <c r="A238" s="75" t="s">
        <v>316</v>
      </c>
      <c r="B238" s="76" t="s">
        <v>427</v>
      </c>
      <c r="C238" s="76" t="s">
        <v>23</v>
      </c>
      <c r="D238" s="79">
        <v>984.22727999999995</v>
      </c>
      <c r="E238" s="79">
        <v>984.55799999999999</v>
      </c>
      <c r="F238" s="79">
        <v>984.55799999999999</v>
      </c>
    </row>
    <row r="239" spans="1:6" ht="47.25" x14ac:dyDescent="0.25">
      <c r="A239" s="75" t="s">
        <v>326</v>
      </c>
      <c r="B239" s="76" t="s">
        <v>427</v>
      </c>
      <c r="C239" s="76" t="s">
        <v>327</v>
      </c>
      <c r="D239" s="79">
        <v>984.22727999999995</v>
      </c>
      <c r="E239" s="79">
        <v>984.55799999999999</v>
      </c>
      <c r="F239" s="79">
        <v>984.55799999999999</v>
      </c>
    </row>
    <row r="240" spans="1:6" x14ac:dyDescent="0.25">
      <c r="A240" s="73" t="s">
        <v>428</v>
      </c>
      <c r="B240" s="74" t="s">
        <v>429</v>
      </c>
      <c r="C240" s="74" t="s">
        <v>23</v>
      </c>
      <c r="D240" s="78">
        <v>4129.9643900000001</v>
      </c>
      <c r="E240" s="78">
        <v>3870.8883099999998</v>
      </c>
      <c r="F240" s="78">
        <v>3570.8883099999998</v>
      </c>
    </row>
    <row r="241" spans="1:6" x14ac:dyDescent="0.25">
      <c r="A241" s="73" t="s">
        <v>430</v>
      </c>
      <c r="B241" s="74" t="s">
        <v>431</v>
      </c>
      <c r="C241" s="74" t="s">
        <v>23</v>
      </c>
      <c r="D241" s="78">
        <v>4129.9643900000001</v>
      </c>
      <c r="E241" s="78">
        <v>3870.8883099999998</v>
      </c>
      <c r="F241" s="78">
        <v>3570.8883099999998</v>
      </c>
    </row>
    <row r="242" spans="1:6" ht="47.25" x14ac:dyDescent="0.25">
      <c r="A242" s="75" t="s">
        <v>326</v>
      </c>
      <c r="B242" s="76" t="s">
        <v>431</v>
      </c>
      <c r="C242" s="76" t="s">
        <v>327</v>
      </c>
      <c r="D242" s="79">
        <v>1565.8601000000001</v>
      </c>
      <c r="E242" s="79">
        <v>1307.1601000000001</v>
      </c>
      <c r="F242" s="79">
        <v>1007.1601000000001</v>
      </c>
    </row>
    <row r="243" spans="1:6" ht="47.25" x14ac:dyDescent="0.25">
      <c r="A243" s="75" t="s">
        <v>425</v>
      </c>
      <c r="B243" s="76" t="s">
        <v>432</v>
      </c>
      <c r="C243" s="76" t="s">
        <v>23</v>
      </c>
      <c r="D243" s="79">
        <v>2212.1212099999998</v>
      </c>
      <c r="E243" s="79">
        <v>2212.1212099999998</v>
      </c>
      <c r="F243" s="79">
        <v>2212.1212099999998</v>
      </c>
    </row>
    <row r="244" spans="1:6" ht="47.25" x14ac:dyDescent="0.25">
      <c r="A244" s="75" t="s">
        <v>326</v>
      </c>
      <c r="B244" s="76" t="s">
        <v>432</v>
      </c>
      <c r="C244" s="76" t="s">
        <v>327</v>
      </c>
      <c r="D244" s="79">
        <v>2212.1212099999998</v>
      </c>
      <c r="E244" s="79">
        <v>2212.1212099999998</v>
      </c>
      <c r="F244" s="79">
        <v>2212.1212099999998</v>
      </c>
    </row>
    <row r="245" spans="1:6" ht="31.5" x14ac:dyDescent="0.25">
      <c r="A245" s="75" t="s">
        <v>316</v>
      </c>
      <c r="B245" s="76" t="s">
        <v>433</v>
      </c>
      <c r="C245" s="76" t="s">
        <v>23</v>
      </c>
      <c r="D245" s="79">
        <v>351.98307999999997</v>
      </c>
      <c r="E245" s="79">
        <v>351.60700000000003</v>
      </c>
      <c r="F245" s="79">
        <v>351.60700000000003</v>
      </c>
    </row>
    <row r="246" spans="1:6" ht="47.25" x14ac:dyDescent="0.25">
      <c r="A246" s="75" t="s">
        <v>326</v>
      </c>
      <c r="B246" s="76" t="s">
        <v>433</v>
      </c>
      <c r="C246" s="76" t="s">
        <v>327</v>
      </c>
      <c r="D246" s="79">
        <v>351.98307999999997</v>
      </c>
      <c r="E246" s="79">
        <v>351.60700000000003</v>
      </c>
      <c r="F246" s="79">
        <v>351.60700000000003</v>
      </c>
    </row>
    <row r="247" spans="1:6" ht="47.25" x14ac:dyDescent="0.25">
      <c r="A247" s="73" t="s">
        <v>435</v>
      </c>
      <c r="B247" s="74" t="s">
        <v>436</v>
      </c>
      <c r="C247" s="74" t="s">
        <v>23</v>
      </c>
      <c r="D247" s="78">
        <v>35862.39935</v>
      </c>
      <c r="E247" s="78">
        <v>27686.921030000001</v>
      </c>
      <c r="F247" s="78">
        <v>27686.921030000001</v>
      </c>
    </row>
    <row r="248" spans="1:6" ht="31.5" x14ac:dyDescent="0.25">
      <c r="A248" s="73" t="s">
        <v>437</v>
      </c>
      <c r="B248" s="74" t="s">
        <v>438</v>
      </c>
      <c r="C248" s="74" t="s">
        <v>23</v>
      </c>
      <c r="D248" s="78">
        <v>30309.050869999999</v>
      </c>
      <c r="E248" s="78">
        <v>27686.921030000001</v>
      </c>
      <c r="F248" s="78">
        <v>27686.921030000001</v>
      </c>
    </row>
    <row r="249" spans="1:6" ht="47.25" x14ac:dyDescent="0.25">
      <c r="A249" s="75" t="s">
        <v>326</v>
      </c>
      <c r="B249" s="76" t="s">
        <v>438</v>
      </c>
      <c r="C249" s="76" t="s">
        <v>327</v>
      </c>
      <c r="D249" s="79">
        <v>12501.465</v>
      </c>
      <c r="E249" s="79">
        <v>9876.2649999999994</v>
      </c>
      <c r="F249" s="79">
        <v>9876.2649999999994</v>
      </c>
    </row>
    <row r="250" spans="1:6" ht="47.25" x14ac:dyDescent="0.25">
      <c r="A250" s="75" t="s">
        <v>425</v>
      </c>
      <c r="B250" s="76" t="s">
        <v>439</v>
      </c>
      <c r="C250" s="76" t="s">
        <v>23</v>
      </c>
      <c r="D250" s="79">
        <v>12975.8586</v>
      </c>
      <c r="E250" s="79">
        <v>12975.8586</v>
      </c>
      <c r="F250" s="79">
        <v>12975.8586</v>
      </c>
    </row>
    <row r="251" spans="1:6" ht="47.25" x14ac:dyDescent="0.25">
      <c r="A251" s="75" t="s">
        <v>326</v>
      </c>
      <c r="B251" s="76" t="s">
        <v>439</v>
      </c>
      <c r="C251" s="76" t="s">
        <v>327</v>
      </c>
      <c r="D251" s="79">
        <v>12975.8586</v>
      </c>
      <c r="E251" s="79">
        <v>12975.8586</v>
      </c>
      <c r="F251" s="79">
        <v>12975.8586</v>
      </c>
    </row>
    <row r="252" spans="1:6" ht="31.5" x14ac:dyDescent="0.25">
      <c r="A252" s="75" t="s">
        <v>316</v>
      </c>
      <c r="B252" s="76" t="s">
        <v>440</v>
      </c>
      <c r="C252" s="76" t="s">
        <v>23</v>
      </c>
      <c r="D252" s="79">
        <v>4831.7272700000003</v>
      </c>
      <c r="E252" s="79">
        <v>4834.7974299999996</v>
      </c>
      <c r="F252" s="79">
        <v>4834.7974299999996</v>
      </c>
    </row>
    <row r="253" spans="1:6" ht="47.25" x14ac:dyDescent="0.25">
      <c r="A253" s="75" t="s">
        <v>326</v>
      </c>
      <c r="B253" s="76" t="s">
        <v>440</v>
      </c>
      <c r="C253" s="76" t="s">
        <v>327</v>
      </c>
      <c r="D253" s="79">
        <v>4831.7272700000003</v>
      </c>
      <c r="E253" s="79">
        <v>4834.7974299999996</v>
      </c>
      <c r="F253" s="79">
        <v>4834.7974299999996</v>
      </c>
    </row>
    <row r="254" spans="1:6" x14ac:dyDescent="0.25">
      <c r="A254" s="73" t="s">
        <v>441</v>
      </c>
      <c r="B254" s="74" t="s">
        <v>442</v>
      </c>
      <c r="C254" s="74" t="s">
        <v>23</v>
      </c>
      <c r="D254" s="78">
        <v>795</v>
      </c>
      <c r="E254" s="78" t="s">
        <v>23</v>
      </c>
      <c r="F254" s="78" t="s">
        <v>23</v>
      </c>
    </row>
    <row r="255" spans="1:6" ht="47.25" x14ac:dyDescent="0.25">
      <c r="A255" s="75" t="s">
        <v>326</v>
      </c>
      <c r="B255" s="76" t="s">
        <v>442</v>
      </c>
      <c r="C255" s="76" t="s">
        <v>327</v>
      </c>
      <c r="D255" s="79">
        <v>500</v>
      </c>
      <c r="E255" s="79" t="s">
        <v>23</v>
      </c>
      <c r="F255" s="79" t="s">
        <v>23</v>
      </c>
    </row>
    <row r="256" spans="1:6" ht="47.25" x14ac:dyDescent="0.25">
      <c r="A256" s="75" t="s">
        <v>796</v>
      </c>
      <c r="B256" s="76" t="s">
        <v>797</v>
      </c>
      <c r="C256" s="76" t="s">
        <v>23</v>
      </c>
      <c r="D256" s="79">
        <v>295</v>
      </c>
      <c r="E256" s="79" t="s">
        <v>23</v>
      </c>
      <c r="F256" s="79" t="s">
        <v>23</v>
      </c>
    </row>
    <row r="257" spans="1:6" ht="47.25" x14ac:dyDescent="0.25">
      <c r="A257" s="75" t="s">
        <v>326</v>
      </c>
      <c r="B257" s="76" t="s">
        <v>797</v>
      </c>
      <c r="C257" s="76" t="s">
        <v>327</v>
      </c>
      <c r="D257" s="79">
        <v>295</v>
      </c>
      <c r="E257" s="79" t="s">
        <v>23</v>
      </c>
      <c r="F257" s="79" t="s">
        <v>23</v>
      </c>
    </row>
    <row r="258" spans="1:6" ht="31.5" x14ac:dyDescent="0.25">
      <c r="A258" s="73" t="s">
        <v>681</v>
      </c>
      <c r="B258" s="74" t="s">
        <v>682</v>
      </c>
      <c r="C258" s="74" t="s">
        <v>23</v>
      </c>
      <c r="D258" s="78">
        <v>1110.53619</v>
      </c>
      <c r="E258" s="78" t="s">
        <v>23</v>
      </c>
      <c r="F258" s="78" t="s">
        <v>23</v>
      </c>
    </row>
    <row r="259" spans="1:6" ht="78.75" x14ac:dyDescent="0.25">
      <c r="A259" s="75" t="s">
        <v>683</v>
      </c>
      <c r="B259" s="76" t="s">
        <v>684</v>
      </c>
      <c r="C259" s="76" t="s">
        <v>23</v>
      </c>
      <c r="D259" s="79">
        <v>1110.53619</v>
      </c>
      <c r="E259" s="79" t="s">
        <v>23</v>
      </c>
      <c r="F259" s="79" t="s">
        <v>23</v>
      </c>
    </row>
    <row r="260" spans="1:6" ht="47.25" x14ac:dyDescent="0.25">
      <c r="A260" s="75" t="s">
        <v>326</v>
      </c>
      <c r="B260" s="76" t="s">
        <v>684</v>
      </c>
      <c r="C260" s="76" t="s">
        <v>327</v>
      </c>
      <c r="D260" s="79">
        <v>1110.53619</v>
      </c>
      <c r="E260" s="79" t="s">
        <v>23</v>
      </c>
      <c r="F260" s="79" t="s">
        <v>23</v>
      </c>
    </row>
    <row r="261" spans="1:6" x14ac:dyDescent="0.25">
      <c r="A261" s="73" t="s">
        <v>798</v>
      </c>
      <c r="B261" s="74" t="s">
        <v>799</v>
      </c>
      <c r="C261" s="74" t="s">
        <v>23</v>
      </c>
      <c r="D261" s="78">
        <v>1423.7552900000001</v>
      </c>
      <c r="E261" s="78" t="s">
        <v>23</v>
      </c>
      <c r="F261" s="78" t="s">
        <v>23</v>
      </c>
    </row>
    <row r="262" spans="1:6" ht="31.5" x14ac:dyDescent="0.25">
      <c r="A262" s="75" t="s">
        <v>800</v>
      </c>
      <c r="B262" s="76" t="s">
        <v>801</v>
      </c>
      <c r="C262" s="76" t="s">
        <v>23</v>
      </c>
      <c r="D262" s="79">
        <v>273.75529</v>
      </c>
      <c r="E262" s="79" t="s">
        <v>23</v>
      </c>
      <c r="F262" s="79" t="s">
        <v>23</v>
      </c>
    </row>
    <row r="263" spans="1:6" ht="47.25" x14ac:dyDescent="0.25">
      <c r="A263" s="75" t="s">
        <v>326</v>
      </c>
      <c r="B263" s="76" t="s">
        <v>801</v>
      </c>
      <c r="C263" s="76" t="s">
        <v>327</v>
      </c>
      <c r="D263" s="79">
        <v>273.75529</v>
      </c>
      <c r="E263" s="79" t="s">
        <v>23</v>
      </c>
      <c r="F263" s="79" t="s">
        <v>23</v>
      </c>
    </row>
    <row r="264" spans="1:6" ht="47.25" x14ac:dyDescent="0.25">
      <c r="A264" s="75" t="s">
        <v>802</v>
      </c>
      <c r="B264" s="76" t="s">
        <v>803</v>
      </c>
      <c r="C264" s="76" t="s">
        <v>23</v>
      </c>
      <c r="D264" s="79">
        <v>1126</v>
      </c>
      <c r="E264" s="79" t="s">
        <v>23</v>
      </c>
      <c r="F264" s="79" t="s">
        <v>23</v>
      </c>
    </row>
    <row r="265" spans="1:6" ht="47.25" x14ac:dyDescent="0.25">
      <c r="A265" s="75" t="s">
        <v>326</v>
      </c>
      <c r="B265" s="76" t="s">
        <v>803</v>
      </c>
      <c r="C265" s="76" t="s">
        <v>327</v>
      </c>
      <c r="D265" s="79">
        <v>1126</v>
      </c>
      <c r="E265" s="79" t="s">
        <v>23</v>
      </c>
      <c r="F265" s="79" t="s">
        <v>23</v>
      </c>
    </row>
    <row r="266" spans="1:6" ht="47.25" x14ac:dyDescent="0.25">
      <c r="A266" s="75" t="s">
        <v>860</v>
      </c>
      <c r="B266" s="76" t="s">
        <v>861</v>
      </c>
      <c r="C266" s="76" t="s">
        <v>23</v>
      </c>
      <c r="D266" s="79">
        <v>24</v>
      </c>
      <c r="E266" s="79" t="s">
        <v>23</v>
      </c>
      <c r="F266" s="79" t="s">
        <v>23</v>
      </c>
    </row>
    <row r="267" spans="1:6" ht="47.25" x14ac:dyDescent="0.25">
      <c r="A267" s="75" t="s">
        <v>326</v>
      </c>
      <c r="B267" s="76" t="s">
        <v>861</v>
      </c>
      <c r="C267" s="76" t="s">
        <v>327</v>
      </c>
      <c r="D267" s="79">
        <v>24</v>
      </c>
      <c r="E267" s="79" t="s">
        <v>23</v>
      </c>
      <c r="F267" s="79" t="s">
        <v>23</v>
      </c>
    </row>
    <row r="268" spans="1:6" ht="31.5" x14ac:dyDescent="0.25">
      <c r="A268" s="73" t="s">
        <v>685</v>
      </c>
      <c r="B268" s="74" t="s">
        <v>443</v>
      </c>
      <c r="C268" s="74" t="s">
        <v>23</v>
      </c>
      <c r="D268" s="78">
        <v>2224.0569999999998</v>
      </c>
      <c r="E268" s="78" t="s">
        <v>23</v>
      </c>
      <c r="F268" s="78" t="s">
        <v>23</v>
      </c>
    </row>
    <row r="269" spans="1:6" ht="47.25" x14ac:dyDescent="0.25">
      <c r="A269" s="75" t="s">
        <v>434</v>
      </c>
      <c r="B269" s="76" t="s">
        <v>444</v>
      </c>
      <c r="C269" s="76" t="s">
        <v>23</v>
      </c>
      <c r="D269" s="79">
        <v>2224.0569999999998</v>
      </c>
      <c r="E269" s="79" t="s">
        <v>23</v>
      </c>
      <c r="F269" s="79" t="s">
        <v>23</v>
      </c>
    </row>
    <row r="270" spans="1:6" ht="47.25" x14ac:dyDescent="0.25">
      <c r="A270" s="75" t="s">
        <v>326</v>
      </c>
      <c r="B270" s="76" t="s">
        <v>444</v>
      </c>
      <c r="C270" s="76" t="s">
        <v>327</v>
      </c>
      <c r="D270" s="79">
        <v>2224.0569999999998</v>
      </c>
      <c r="E270" s="79" t="s">
        <v>23</v>
      </c>
      <c r="F270" s="79" t="s">
        <v>23</v>
      </c>
    </row>
    <row r="271" spans="1:6" ht="31.5" x14ac:dyDescent="0.25">
      <c r="A271" s="73" t="s">
        <v>445</v>
      </c>
      <c r="B271" s="74" t="s">
        <v>446</v>
      </c>
      <c r="C271" s="74" t="s">
        <v>23</v>
      </c>
      <c r="D271" s="78">
        <v>7860.5445799999998</v>
      </c>
      <c r="E271" s="78">
        <v>7756.1986800000004</v>
      </c>
      <c r="F271" s="78">
        <v>7756.1986800000004</v>
      </c>
    </row>
    <row r="272" spans="1:6" ht="31.5" x14ac:dyDescent="0.25">
      <c r="A272" s="73" t="s">
        <v>447</v>
      </c>
      <c r="B272" s="74" t="s">
        <v>448</v>
      </c>
      <c r="C272" s="74" t="s">
        <v>23</v>
      </c>
      <c r="D272" s="78">
        <v>7860.5445799999998</v>
      </c>
      <c r="E272" s="78">
        <v>7756.1986800000004</v>
      </c>
      <c r="F272" s="78">
        <v>7756.1986800000004</v>
      </c>
    </row>
    <row r="273" spans="1:6" ht="78.75" x14ac:dyDescent="0.25">
      <c r="A273" s="75" t="s">
        <v>361</v>
      </c>
      <c r="B273" s="76" t="s">
        <v>448</v>
      </c>
      <c r="C273" s="76" t="s">
        <v>362</v>
      </c>
      <c r="D273" s="79">
        <v>5220.2758999999996</v>
      </c>
      <c r="E273" s="79">
        <v>5442.67</v>
      </c>
      <c r="F273" s="79">
        <v>5442.67</v>
      </c>
    </row>
    <row r="274" spans="1:6" ht="31.5" x14ac:dyDescent="0.25">
      <c r="A274" s="75" t="s">
        <v>268</v>
      </c>
      <c r="B274" s="76" t="s">
        <v>448</v>
      </c>
      <c r="C274" s="76" t="s">
        <v>269</v>
      </c>
      <c r="D274" s="79">
        <v>326.74</v>
      </c>
      <c r="E274" s="79" t="s">
        <v>23</v>
      </c>
      <c r="F274" s="79" t="s">
        <v>23</v>
      </c>
    </row>
    <row r="275" spans="1:6" ht="31.5" x14ac:dyDescent="0.25">
      <c r="A275" s="75" t="s">
        <v>411</v>
      </c>
      <c r="B275" s="76" t="s">
        <v>449</v>
      </c>
      <c r="C275" s="76" t="s">
        <v>23</v>
      </c>
      <c r="D275" s="79">
        <v>2313.5286799999999</v>
      </c>
      <c r="E275" s="79">
        <v>2313.5286799999999</v>
      </c>
      <c r="F275" s="79">
        <v>2313.5286799999999</v>
      </c>
    </row>
    <row r="276" spans="1:6" ht="78.75" x14ac:dyDescent="0.25">
      <c r="A276" s="75" t="s">
        <v>361</v>
      </c>
      <c r="B276" s="76" t="s">
        <v>449</v>
      </c>
      <c r="C276" s="76" t="s">
        <v>362</v>
      </c>
      <c r="D276" s="79">
        <v>2313.5286799999999</v>
      </c>
      <c r="E276" s="79">
        <v>2313.5286799999999</v>
      </c>
      <c r="F276" s="79">
        <v>2313.5286799999999</v>
      </c>
    </row>
    <row r="277" spans="1:6" ht="31.5" x14ac:dyDescent="0.25">
      <c r="A277" s="73" t="s">
        <v>450</v>
      </c>
      <c r="B277" s="74" t="s">
        <v>451</v>
      </c>
      <c r="C277" s="74" t="s">
        <v>23</v>
      </c>
      <c r="D277" s="78">
        <v>35471.472280000002</v>
      </c>
      <c r="E277" s="78">
        <v>32355.172279999999</v>
      </c>
      <c r="F277" s="78">
        <v>29355.172279999999</v>
      </c>
    </row>
    <row r="278" spans="1:6" x14ac:dyDescent="0.25">
      <c r="A278" s="73" t="s">
        <v>452</v>
      </c>
      <c r="B278" s="74" t="s">
        <v>453</v>
      </c>
      <c r="C278" s="74" t="s">
        <v>23</v>
      </c>
      <c r="D278" s="78">
        <v>35471.472280000002</v>
      </c>
      <c r="E278" s="78">
        <v>32355.172279999999</v>
      </c>
      <c r="F278" s="78">
        <v>29355.172279999999</v>
      </c>
    </row>
    <row r="279" spans="1:6" ht="47.25" x14ac:dyDescent="0.25">
      <c r="A279" s="75" t="s">
        <v>326</v>
      </c>
      <c r="B279" s="76" t="s">
        <v>453</v>
      </c>
      <c r="C279" s="76" t="s">
        <v>327</v>
      </c>
      <c r="D279" s="79">
        <v>21178.644</v>
      </c>
      <c r="E279" s="79">
        <v>18062.344000000001</v>
      </c>
      <c r="F279" s="79">
        <v>15062.343999999999</v>
      </c>
    </row>
    <row r="280" spans="1:6" ht="47.25" x14ac:dyDescent="0.25">
      <c r="A280" s="75" t="s">
        <v>425</v>
      </c>
      <c r="B280" s="76" t="s">
        <v>454</v>
      </c>
      <c r="C280" s="76" t="s">
        <v>23</v>
      </c>
      <c r="D280" s="79">
        <v>14212.82828</v>
      </c>
      <c r="E280" s="79">
        <v>14212.82828</v>
      </c>
      <c r="F280" s="79">
        <v>14212.82828</v>
      </c>
    </row>
    <row r="281" spans="1:6" ht="47.25" x14ac:dyDescent="0.25">
      <c r="A281" s="75" t="s">
        <v>326</v>
      </c>
      <c r="B281" s="76" t="s">
        <v>454</v>
      </c>
      <c r="C281" s="76" t="s">
        <v>327</v>
      </c>
      <c r="D281" s="79">
        <v>14212.82828</v>
      </c>
      <c r="E281" s="79">
        <v>14212.82828</v>
      </c>
      <c r="F281" s="79">
        <v>14212.82828</v>
      </c>
    </row>
    <row r="282" spans="1:6" ht="31.5" x14ac:dyDescent="0.25">
      <c r="A282" s="75" t="s">
        <v>316</v>
      </c>
      <c r="B282" s="76" t="s">
        <v>455</v>
      </c>
      <c r="C282" s="76" t="s">
        <v>23</v>
      </c>
      <c r="D282" s="79">
        <v>80</v>
      </c>
      <c r="E282" s="79">
        <v>80</v>
      </c>
      <c r="F282" s="79">
        <v>80</v>
      </c>
    </row>
    <row r="283" spans="1:6" ht="47.25" x14ac:dyDescent="0.25">
      <c r="A283" s="75" t="s">
        <v>326</v>
      </c>
      <c r="B283" s="76" t="s">
        <v>455</v>
      </c>
      <c r="C283" s="76" t="s">
        <v>327</v>
      </c>
      <c r="D283" s="79">
        <v>80</v>
      </c>
      <c r="E283" s="79">
        <v>80</v>
      </c>
      <c r="F283" s="79">
        <v>80</v>
      </c>
    </row>
    <row r="284" spans="1:6" ht="31.5" x14ac:dyDescent="0.25">
      <c r="A284" s="73" t="s">
        <v>456</v>
      </c>
      <c r="B284" s="74" t="s">
        <v>457</v>
      </c>
      <c r="C284" s="74" t="s">
        <v>23</v>
      </c>
      <c r="D284" s="78">
        <v>5818.9788099999996</v>
      </c>
      <c r="E284" s="78">
        <v>4195.1412099999998</v>
      </c>
      <c r="F284" s="78">
        <v>4195.1412099999998</v>
      </c>
    </row>
    <row r="285" spans="1:6" x14ac:dyDescent="0.25">
      <c r="A285" s="73" t="s">
        <v>458</v>
      </c>
      <c r="B285" s="74" t="s">
        <v>459</v>
      </c>
      <c r="C285" s="74" t="s">
        <v>23</v>
      </c>
      <c r="D285" s="78">
        <v>4705.5338099999999</v>
      </c>
      <c r="E285" s="78">
        <v>4195.1412099999998</v>
      </c>
      <c r="F285" s="78">
        <v>4195.1412099999998</v>
      </c>
    </row>
    <row r="286" spans="1:6" ht="47.25" x14ac:dyDescent="0.25">
      <c r="A286" s="75" t="s">
        <v>326</v>
      </c>
      <c r="B286" s="76" t="s">
        <v>459</v>
      </c>
      <c r="C286" s="76" t="s">
        <v>327</v>
      </c>
      <c r="D286" s="79">
        <v>2189.2199999999998</v>
      </c>
      <c r="E286" s="79">
        <v>1714.22</v>
      </c>
      <c r="F286" s="79">
        <v>1714.22</v>
      </c>
    </row>
    <row r="287" spans="1:6" ht="47.25" x14ac:dyDescent="0.25">
      <c r="A287" s="75" t="s">
        <v>425</v>
      </c>
      <c r="B287" s="76" t="s">
        <v>460</v>
      </c>
      <c r="C287" s="76" t="s">
        <v>23</v>
      </c>
      <c r="D287" s="79">
        <v>2212.1212099999998</v>
      </c>
      <c r="E287" s="79">
        <v>2212.1212099999998</v>
      </c>
      <c r="F287" s="79">
        <v>2212.1212099999998</v>
      </c>
    </row>
    <row r="288" spans="1:6" ht="47.25" x14ac:dyDescent="0.25">
      <c r="A288" s="75" t="s">
        <v>326</v>
      </c>
      <c r="B288" s="76" t="s">
        <v>460</v>
      </c>
      <c r="C288" s="76" t="s">
        <v>327</v>
      </c>
      <c r="D288" s="79">
        <v>2212.1212099999998</v>
      </c>
      <c r="E288" s="79">
        <v>2212.1212099999998</v>
      </c>
      <c r="F288" s="79">
        <v>2212.1212099999998</v>
      </c>
    </row>
    <row r="289" spans="1:6" ht="31.5" x14ac:dyDescent="0.25">
      <c r="A289" s="75" t="s">
        <v>316</v>
      </c>
      <c r="B289" s="76" t="s">
        <v>461</v>
      </c>
      <c r="C289" s="76" t="s">
        <v>23</v>
      </c>
      <c r="D289" s="79">
        <v>304.19260000000003</v>
      </c>
      <c r="E289" s="79">
        <v>268.8</v>
      </c>
      <c r="F289" s="79">
        <v>268.8</v>
      </c>
    </row>
    <row r="290" spans="1:6" ht="47.25" x14ac:dyDescent="0.25">
      <c r="A290" s="75" t="s">
        <v>326</v>
      </c>
      <c r="B290" s="76" t="s">
        <v>461</v>
      </c>
      <c r="C290" s="76" t="s">
        <v>327</v>
      </c>
      <c r="D290" s="79">
        <v>304.19260000000003</v>
      </c>
      <c r="E290" s="79">
        <v>268.8</v>
      </c>
      <c r="F290" s="79">
        <v>268.8</v>
      </c>
    </row>
    <row r="291" spans="1:6" ht="31.5" x14ac:dyDescent="0.25">
      <c r="A291" s="73" t="s">
        <v>686</v>
      </c>
      <c r="B291" s="74" t="s">
        <v>687</v>
      </c>
      <c r="C291" s="74" t="s">
        <v>23</v>
      </c>
      <c r="D291" s="78">
        <v>1113.4449999999999</v>
      </c>
      <c r="E291" s="78" t="s">
        <v>23</v>
      </c>
      <c r="F291" s="78" t="s">
        <v>23</v>
      </c>
    </row>
    <row r="292" spans="1:6" ht="47.25" x14ac:dyDescent="0.25">
      <c r="A292" s="75" t="s">
        <v>434</v>
      </c>
      <c r="B292" s="76" t="s">
        <v>688</v>
      </c>
      <c r="C292" s="76" t="s">
        <v>23</v>
      </c>
      <c r="D292" s="79">
        <v>1113.4449999999999</v>
      </c>
      <c r="E292" s="79" t="s">
        <v>23</v>
      </c>
      <c r="F292" s="79" t="s">
        <v>23</v>
      </c>
    </row>
    <row r="293" spans="1:6" ht="47.25" x14ac:dyDescent="0.25">
      <c r="A293" s="75" t="s">
        <v>326</v>
      </c>
      <c r="B293" s="76" t="s">
        <v>688</v>
      </c>
      <c r="C293" s="76" t="s">
        <v>327</v>
      </c>
      <c r="D293" s="79">
        <v>1113.4449999999999</v>
      </c>
      <c r="E293" s="79" t="s">
        <v>23</v>
      </c>
      <c r="F293" s="79" t="s">
        <v>23</v>
      </c>
    </row>
    <row r="294" spans="1:6" ht="47.25" x14ac:dyDescent="0.25">
      <c r="A294" s="73" t="s">
        <v>462</v>
      </c>
      <c r="B294" s="74" t="s">
        <v>463</v>
      </c>
      <c r="C294" s="74" t="s">
        <v>23</v>
      </c>
      <c r="D294" s="78">
        <v>31774.660670000001</v>
      </c>
      <c r="E294" s="78">
        <v>27974.45305</v>
      </c>
      <c r="F294" s="78">
        <v>22474.45305</v>
      </c>
    </row>
    <row r="295" spans="1:6" x14ac:dyDescent="0.25">
      <c r="A295" s="73" t="s">
        <v>464</v>
      </c>
      <c r="B295" s="74" t="s">
        <v>465</v>
      </c>
      <c r="C295" s="74" t="s">
        <v>23</v>
      </c>
      <c r="D295" s="78">
        <v>300</v>
      </c>
      <c r="E295" s="78" t="s">
        <v>23</v>
      </c>
      <c r="F295" s="78" t="s">
        <v>23</v>
      </c>
    </row>
    <row r="296" spans="1:6" ht="63" x14ac:dyDescent="0.25">
      <c r="A296" s="73" t="s">
        <v>466</v>
      </c>
      <c r="B296" s="74" t="s">
        <v>467</v>
      </c>
      <c r="C296" s="74" t="s">
        <v>23</v>
      </c>
      <c r="D296" s="78">
        <v>300</v>
      </c>
      <c r="E296" s="78" t="s">
        <v>23</v>
      </c>
      <c r="F296" s="78" t="s">
        <v>23</v>
      </c>
    </row>
    <row r="297" spans="1:6" ht="47.25" x14ac:dyDescent="0.25">
      <c r="A297" s="75" t="s">
        <v>326</v>
      </c>
      <c r="B297" s="76" t="s">
        <v>467</v>
      </c>
      <c r="C297" s="76" t="s">
        <v>327</v>
      </c>
      <c r="D297" s="79">
        <v>300</v>
      </c>
      <c r="E297" s="79" t="s">
        <v>23</v>
      </c>
      <c r="F297" s="79" t="s">
        <v>23</v>
      </c>
    </row>
    <row r="298" spans="1:6" x14ac:dyDescent="0.25">
      <c r="A298" s="73" t="s">
        <v>468</v>
      </c>
      <c r="B298" s="74" t="s">
        <v>469</v>
      </c>
      <c r="C298" s="74" t="s">
        <v>23</v>
      </c>
      <c r="D298" s="78">
        <v>1000</v>
      </c>
      <c r="E298" s="78" t="s">
        <v>23</v>
      </c>
      <c r="F298" s="78" t="s">
        <v>23</v>
      </c>
    </row>
    <row r="299" spans="1:6" ht="47.25" x14ac:dyDescent="0.25">
      <c r="A299" s="73" t="s">
        <v>470</v>
      </c>
      <c r="B299" s="74" t="s">
        <v>471</v>
      </c>
      <c r="C299" s="74" t="s">
        <v>23</v>
      </c>
      <c r="D299" s="78">
        <v>1000</v>
      </c>
      <c r="E299" s="78" t="s">
        <v>23</v>
      </c>
      <c r="F299" s="78" t="s">
        <v>23</v>
      </c>
    </row>
    <row r="300" spans="1:6" ht="47.25" x14ac:dyDescent="0.25">
      <c r="A300" s="75" t="s">
        <v>326</v>
      </c>
      <c r="B300" s="76" t="s">
        <v>471</v>
      </c>
      <c r="C300" s="76" t="s">
        <v>327</v>
      </c>
      <c r="D300" s="79">
        <v>1000</v>
      </c>
      <c r="E300" s="79" t="s">
        <v>23</v>
      </c>
      <c r="F300" s="79" t="s">
        <v>23</v>
      </c>
    </row>
    <row r="301" spans="1:6" ht="31.5" x14ac:dyDescent="0.25">
      <c r="A301" s="73" t="s">
        <v>472</v>
      </c>
      <c r="B301" s="74" t="s">
        <v>473</v>
      </c>
      <c r="C301" s="74" t="s">
        <v>23</v>
      </c>
      <c r="D301" s="78">
        <v>3695.6015200000002</v>
      </c>
      <c r="E301" s="78">
        <v>3462.1729999999998</v>
      </c>
      <c r="F301" s="78">
        <v>3462.1729999999998</v>
      </c>
    </row>
    <row r="302" spans="1:6" ht="31.5" x14ac:dyDescent="0.25">
      <c r="A302" s="73" t="s">
        <v>474</v>
      </c>
      <c r="B302" s="74" t="s">
        <v>475</v>
      </c>
      <c r="C302" s="74" t="s">
        <v>23</v>
      </c>
      <c r="D302" s="78">
        <v>3695.6015200000002</v>
      </c>
      <c r="E302" s="78">
        <v>3462.1729999999998</v>
      </c>
      <c r="F302" s="78">
        <v>3462.1729999999998</v>
      </c>
    </row>
    <row r="303" spans="1:6" ht="47.25" x14ac:dyDescent="0.25">
      <c r="A303" s="75" t="s">
        <v>326</v>
      </c>
      <c r="B303" s="76" t="s">
        <v>475</v>
      </c>
      <c r="C303" s="76" t="s">
        <v>327</v>
      </c>
      <c r="D303" s="79">
        <v>3420.877</v>
      </c>
      <c r="E303" s="79">
        <v>3187.877</v>
      </c>
      <c r="F303" s="79">
        <v>3187.877</v>
      </c>
    </row>
    <row r="304" spans="1:6" ht="31.5" x14ac:dyDescent="0.25">
      <c r="A304" s="75" t="s">
        <v>316</v>
      </c>
      <c r="B304" s="76" t="s">
        <v>476</v>
      </c>
      <c r="C304" s="76" t="s">
        <v>23</v>
      </c>
      <c r="D304" s="79">
        <v>274.72451999999998</v>
      </c>
      <c r="E304" s="79">
        <v>274.29599999999999</v>
      </c>
      <c r="F304" s="79">
        <v>274.29599999999999</v>
      </c>
    </row>
    <row r="305" spans="1:6" ht="47.25" x14ac:dyDescent="0.25">
      <c r="A305" s="75" t="s">
        <v>326</v>
      </c>
      <c r="B305" s="76" t="s">
        <v>476</v>
      </c>
      <c r="C305" s="76" t="s">
        <v>327</v>
      </c>
      <c r="D305" s="79">
        <v>274.72451999999998</v>
      </c>
      <c r="E305" s="79">
        <v>274.29599999999999</v>
      </c>
      <c r="F305" s="79">
        <v>274.29599999999999</v>
      </c>
    </row>
    <row r="306" spans="1:6" ht="31.5" x14ac:dyDescent="0.25">
      <c r="A306" s="73" t="s">
        <v>477</v>
      </c>
      <c r="B306" s="74" t="s">
        <v>478</v>
      </c>
      <c r="C306" s="74" t="s">
        <v>23</v>
      </c>
      <c r="D306" s="78">
        <v>26779.059150000001</v>
      </c>
      <c r="E306" s="78">
        <v>24512.280050000001</v>
      </c>
      <c r="F306" s="78">
        <v>19012.280050000001</v>
      </c>
    </row>
    <row r="307" spans="1:6" ht="31.5" x14ac:dyDescent="0.25">
      <c r="A307" s="73" t="s">
        <v>479</v>
      </c>
      <c r="B307" s="74" t="s">
        <v>480</v>
      </c>
      <c r="C307" s="74" t="s">
        <v>23</v>
      </c>
      <c r="D307" s="78">
        <v>26779.059150000001</v>
      </c>
      <c r="E307" s="78">
        <v>24512.280050000001</v>
      </c>
      <c r="F307" s="78">
        <v>19012.280050000001</v>
      </c>
    </row>
    <row r="308" spans="1:6" ht="47.25" x14ac:dyDescent="0.25">
      <c r="A308" s="75" t="s">
        <v>326</v>
      </c>
      <c r="B308" s="76" t="s">
        <v>480</v>
      </c>
      <c r="C308" s="76" t="s">
        <v>327</v>
      </c>
      <c r="D308" s="79">
        <v>17233.913789999999</v>
      </c>
      <c r="E308" s="79">
        <v>15010.611989999999</v>
      </c>
      <c r="F308" s="79">
        <v>9510.6119899999994</v>
      </c>
    </row>
    <row r="309" spans="1:6" ht="63" x14ac:dyDescent="0.25">
      <c r="A309" s="75" t="s">
        <v>371</v>
      </c>
      <c r="B309" s="76" t="s">
        <v>481</v>
      </c>
      <c r="C309" s="76" t="s">
        <v>23</v>
      </c>
      <c r="D309" s="79">
        <v>770.60605999999996</v>
      </c>
      <c r="E309" s="79">
        <v>770.60605999999996</v>
      </c>
      <c r="F309" s="79">
        <v>770.60605999999996</v>
      </c>
    </row>
    <row r="310" spans="1:6" ht="47.25" x14ac:dyDescent="0.25">
      <c r="A310" s="75" t="s">
        <v>326</v>
      </c>
      <c r="B310" s="76" t="s">
        <v>481</v>
      </c>
      <c r="C310" s="76" t="s">
        <v>327</v>
      </c>
      <c r="D310" s="79">
        <v>770.60605999999996</v>
      </c>
      <c r="E310" s="79">
        <v>770.60605999999996</v>
      </c>
      <c r="F310" s="79">
        <v>770.60605999999996</v>
      </c>
    </row>
    <row r="311" spans="1:6" ht="31.5" x14ac:dyDescent="0.25">
      <c r="A311" s="75" t="s">
        <v>316</v>
      </c>
      <c r="B311" s="76" t="s">
        <v>482</v>
      </c>
      <c r="C311" s="76" t="s">
        <v>23</v>
      </c>
      <c r="D311" s="79">
        <v>8774.5393000000004</v>
      </c>
      <c r="E311" s="79">
        <v>8731.0619999999999</v>
      </c>
      <c r="F311" s="79">
        <v>8731.0619999999999</v>
      </c>
    </row>
    <row r="312" spans="1:6" ht="47.25" x14ac:dyDescent="0.25">
      <c r="A312" s="75" t="s">
        <v>326</v>
      </c>
      <c r="B312" s="76" t="s">
        <v>482</v>
      </c>
      <c r="C312" s="76" t="s">
        <v>327</v>
      </c>
      <c r="D312" s="79">
        <v>8774.5393000000004</v>
      </c>
      <c r="E312" s="79">
        <v>8731.0619999999999</v>
      </c>
      <c r="F312" s="79">
        <v>8731.0619999999999</v>
      </c>
    </row>
    <row r="313" spans="1:6" ht="31.5" x14ac:dyDescent="0.25">
      <c r="A313" s="73" t="s">
        <v>483</v>
      </c>
      <c r="B313" s="74" t="s">
        <v>484</v>
      </c>
      <c r="C313" s="74" t="s">
        <v>23</v>
      </c>
      <c r="D313" s="78">
        <v>116690.86502</v>
      </c>
      <c r="E313" s="78">
        <v>110209.1857</v>
      </c>
      <c r="F313" s="78">
        <v>110194.55070000001</v>
      </c>
    </row>
    <row r="314" spans="1:6" ht="31.5" x14ac:dyDescent="0.25">
      <c r="A314" s="73" t="s">
        <v>485</v>
      </c>
      <c r="B314" s="74" t="s">
        <v>486</v>
      </c>
      <c r="C314" s="74" t="s">
        <v>23</v>
      </c>
      <c r="D314" s="78">
        <v>22864.051009999999</v>
      </c>
      <c r="E314" s="78">
        <v>19688.03657</v>
      </c>
      <c r="F314" s="78">
        <v>19749.611570000001</v>
      </c>
    </row>
    <row r="315" spans="1:6" x14ac:dyDescent="0.25">
      <c r="A315" s="73" t="s">
        <v>487</v>
      </c>
      <c r="B315" s="74" t="s">
        <v>488</v>
      </c>
      <c r="C315" s="74" t="s">
        <v>23</v>
      </c>
      <c r="D315" s="78">
        <v>18651.14601</v>
      </c>
      <c r="E315" s="78">
        <v>18134.936570000002</v>
      </c>
      <c r="F315" s="78">
        <v>18134.936570000002</v>
      </c>
    </row>
    <row r="316" spans="1:6" ht="78.75" x14ac:dyDescent="0.25">
      <c r="A316" s="75" t="s">
        <v>361</v>
      </c>
      <c r="B316" s="76" t="s">
        <v>488</v>
      </c>
      <c r="C316" s="76" t="s">
        <v>362</v>
      </c>
      <c r="D316" s="79">
        <v>7148.9917999999998</v>
      </c>
      <c r="E316" s="79">
        <v>7070.3723600000003</v>
      </c>
      <c r="F316" s="79">
        <v>7070.3723600000003</v>
      </c>
    </row>
    <row r="317" spans="1:6" ht="31.5" x14ac:dyDescent="0.25">
      <c r="A317" s="75" t="s">
        <v>268</v>
      </c>
      <c r="B317" s="76" t="s">
        <v>488</v>
      </c>
      <c r="C317" s="76" t="s">
        <v>269</v>
      </c>
      <c r="D317" s="79">
        <v>437.59</v>
      </c>
      <c r="E317" s="79" t="s">
        <v>23</v>
      </c>
      <c r="F317" s="79" t="s">
        <v>23</v>
      </c>
    </row>
    <row r="318" spans="1:6" ht="31.5" x14ac:dyDescent="0.25">
      <c r="A318" s="75" t="s">
        <v>489</v>
      </c>
      <c r="B318" s="76" t="s">
        <v>490</v>
      </c>
      <c r="C318" s="76" t="s">
        <v>23</v>
      </c>
      <c r="D318" s="79">
        <v>11049.31421</v>
      </c>
      <c r="E318" s="79">
        <v>11049.31421</v>
      </c>
      <c r="F318" s="79">
        <v>11049.31421</v>
      </c>
    </row>
    <row r="319" spans="1:6" ht="78.75" x14ac:dyDescent="0.25">
      <c r="A319" s="75" t="s">
        <v>361</v>
      </c>
      <c r="B319" s="76" t="s">
        <v>490</v>
      </c>
      <c r="C319" s="76" t="s">
        <v>362</v>
      </c>
      <c r="D319" s="79">
        <v>11049.31421</v>
      </c>
      <c r="E319" s="79">
        <v>11049.31421</v>
      </c>
      <c r="F319" s="79">
        <v>11049.31421</v>
      </c>
    </row>
    <row r="320" spans="1:6" ht="47.25" x14ac:dyDescent="0.25">
      <c r="A320" s="75" t="s">
        <v>491</v>
      </c>
      <c r="B320" s="76" t="s">
        <v>492</v>
      </c>
      <c r="C320" s="76" t="s">
        <v>23</v>
      </c>
      <c r="D320" s="79">
        <v>15.25</v>
      </c>
      <c r="E320" s="79">
        <v>15.25</v>
      </c>
      <c r="F320" s="79">
        <v>15.25</v>
      </c>
    </row>
    <row r="321" spans="1:6" ht="31.5" x14ac:dyDescent="0.25">
      <c r="A321" s="75" t="s">
        <v>268</v>
      </c>
      <c r="B321" s="76" t="s">
        <v>492</v>
      </c>
      <c r="C321" s="76" t="s">
        <v>269</v>
      </c>
      <c r="D321" s="79">
        <v>15.25</v>
      </c>
      <c r="E321" s="79">
        <v>15.25</v>
      </c>
      <c r="F321" s="79">
        <v>15.25</v>
      </c>
    </row>
    <row r="322" spans="1:6" ht="47.25" x14ac:dyDescent="0.25">
      <c r="A322" s="73" t="s">
        <v>493</v>
      </c>
      <c r="B322" s="74" t="s">
        <v>494</v>
      </c>
      <c r="C322" s="74" t="s">
        <v>23</v>
      </c>
      <c r="D322" s="78">
        <v>458.4</v>
      </c>
      <c r="E322" s="78">
        <v>453.5</v>
      </c>
      <c r="F322" s="78">
        <v>453.5</v>
      </c>
    </row>
    <row r="323" spans="1:6" ht="47.25" x14ac:dyDescent="0.25">
      <c r="A323" s="75" t="s">
        <v>493</v>
      </c>
      <c r="B323" s="76" t="s">
        <v>495</v>
      </c>
      <c r="C323" s="76" t="s">
        <v>23</v>
      </c>
      <c r="D323" s="79">
        <v>458.4</v>
      </c>
      <c r="E323" s="79">
        <v>453.5</v>
      </c>
      <c r="F323" s="79">
        <v>453.5</v>
      </c>
    </row>
    <row r="324" spans="1:6" x14ac:dyDescent="0.25">
      <c r="A324" s="75" t="s">
        <v>295</v>
      </c>
      <c r="B324" s="76" t="s">
        <v>495</v>
      </c>
      <c r="C324" s="76" t="s">
        <v>296</v>
      </c>
      <c r="D324" s="79">
        <v>458.4</v>
      </c>
      <c r="E324" s="79">
        <v>453.5</v>
      </c>
      <c r="F324" s="79">
        <v>453.5</v>
      </c>
    </row>
    <row r="325" spans="1:6" ht="31.5" x14ac:dyDescent="0.25">
      <c r="A325" s="73" t="s">
        <v>496</v>
      </c>
      <c r="B325" s="74" t="s">
        <v>497</v>
      </c>
      <c r="C325" s="74" t="s">
        <v>23</v>
      </c>
      <c r="D325" s="78">
        <v>3754.5050000000001</v>
      </c>
      <c r="E325" s="78">
        <v>1099.5999999999999</v>
      </c>
      <c r="F325" s="78">
        <v>1161.175</v>
      </c>
    </row>
    <row r="326" spans="1:6" x14ac:dyDescent="0.25">
      <c r="A326" s="75" t="s">
        <v>295</v>
      </c>
      <c r="B326" s="76" t="s">
        <v>497</v>
      </c>
      <c r="C326" s="76" t="s">
        <v>296</v>
      </c>
      <c r="D326" s="79">
        <v>3754.5050000000001</v>
      </c>
      <c r="E326" s="79">
        <v>1099.5999999999999</v>
      </c>
      <c r="F326" s="79">
        <v>1161.175</v>
      </c>
    </row>
    <row r="327" spans="1:6" ht="31.5" x14ac:dyDescent="0.25">
      <c r="A327" s="73" t="s">
        <v>499</v>
      </c>
      <c r="B327" s="74" t="s">
        <v>500</v>
      </c>
      <c r="C327" s="74" t="s">
        <v>23</v>
      </c>
      <c r="D327" s="78">
        <v>17330.617440000002</v>
      </c>
      <c r="E327" s="78">
        <v>17241.45982</v>
      </c>
      <c r="F327" s="78">
        <v>17241.45982</v>
      </c>
    </row>
    <row r="328" spans="1:6" ht="31.5" x14ac:dyDescent="0.25">
      <c r="A328" s="73" t="s">
        <v>501</v>
      </c>
      <c r="B328" s="74" t="s">
        <v>502</v>
      </c>
      <c r="C328" s="74" t="s">
        <v>23</v>
      </c>
      <c r="D328" s="78">
        <v>17127.246009999999</v>
      </c>
      <c r="E328" s="78">
        <v>17038.088390000001</v>
      </c>
      <c r="F328" s="78">
        <v>17038.088390000001</v>
      </c>
    </row>
    <row r="329" spans="1:6" ht="78.75" x14ac:dyDescent="0.25">
      <c r="A329" s="75" t="s">
        <v>361</v>
      </c>
      <c r="B329" s="76" t="s">
        <v>502</v>
      </c>
      <c r="C329" s="76" t="s">
        <v>362</v>
      </c>
      <c r="D329" s="79">
        <v>8565.8780900000002</v>
      </c>
      <c r="E329" s="79">
        <v>8922.5484699999997</v>
      </c>
      <c r="F329" s="79">
        <v>8922.5484699999997</v>
      </c>
    </row>
    <row r="330" spans="1:6" ht="31.5" x14ac:dyDescent="0.25">
      <c r="A330" s="75" t="s">
        <v>268</v>
      </c>
      <c r="B330" s="76" t="s">
        <v>502</v>
      </c>
      <c r="C330" s="76" t="s">
        <v>269</v>
      </c>
      <c r="D330" s="79">
        <v>324.74</v>
      </c>
      <c r="E330" s="79" t="s">
        <v>23</v>
      </c>
      <c r="F330" s="79" t="s">
        <v>23</v>
      </c>
    </row>
    <row r="331" spans="1:6" x14ac:dyDescent="0.25">
      <c r="A331" s="75" t="s">
        <v>260</v>
      </c>
      <c r="B331" s="76" t="s">
        <v>502</v>
      </c>
      <c r="C331" s="76" t="s">
        <v>261</v>
      </c>
      <c r="D331" s="79">
        <v>121.08799999999999</v>
      </c>
      <c r="E331" s="79" t="s">
        <v>23</v>
      </c>
      <c r="F331" s="79" t="s">
        <v>23</v>
      </c>
    </row>
    <row r="332" spans="1:6" ht="31.5" x14ac:dyDescent="0.25">
      <c r="A332" s="75" t="s">
        <v>503</v>
      </c>
      <c r="B332" s="76" t="s">
        <v>504</v>
      </c>
      <c r="C332" s="76" t="s">
        <v>23</v>
      </c>
      <c r="D332" s="79">
        <v>8115.5399200000002</v>
      </c>
      <c r="E332" s="79">
        <v>8115.5399200000002</v>
      </c>
      <c r="F332" s="79">
        <v>8115.5399200000002</v>
      </c>
    </row>
    <row r="333" spans="1:6" ht="78.75" x14ac:dyDescent="0.25">
      <c r="A333" s="75" t="s">
        <v>361</v>
      </c>
      <c r="B333" s="76" t="s">
        <v>504</v>
      </c>
      <c r="C333" s="76" t="s">
        <v>362</v>
      </c>
      <c r="D333" s="79">
        <v>8115.5399200000002</v>
      </c>
      <c r="E333" s="79">
        <v>8115.5399200000002</v>
      </c>
      <c r="F333" s="79">
        <v>8115.5399200000002</v>
      </c>
    </row>
    <row r="334" spans="1:6" ht="78.75" x14ac:dyDescent="0.25">
      <c r="A334" s="73" t="s">
        <v>505</v>
      </c>
      <c r="B334" s="74" t="s">
        <v>506</v>
      </c>
      <c r="C334" s="74" t="s">
        <v>23</v>
      </c>
      <c r="D334" s="78">
        <v>203.37143</v>
      </c>
      <c r="E334" s="78">
        <v>203.37143</v>
      </c>
      <c r="F334" s="78">
        <v>203.37143</v>
      </c>
    </row>
    <row r="335" spans="1:6" ht="94.5" x14ac:dyDescent="0.25">
      <c r="A335" s="75" t="s">
        <v>507</v>
      </c>
      <c r="B335" s="76" t="s">
        <v>508</v>
      </c>
      <c r="C335" s="76" t="s">
        <v>23</v>
      </c>
      <c r="D335" s="79">
        <v>203.37143</v>
      </c>
      <c r="E335" s="79">
        <v>203.37143</v>
      </c>
      <c r="F335" s="79">
        <v>203.37143</v>
      </c>
    </row>
    <row r="336" spans="1:6" ht="31.5" x14ac:dyDescent="0.25">
      <c r="A336" s="75" t="s">
        <v>268</v>
      </c>
      <c r="B336" s="76" t="s">
        <v>508</v>
      </c>
      <c r="C336" s="76" t="s">
        <v>269</v>
      </c>
      <c r="D336" s="79">
        <v>203.37143</v>
      </c>
      <c r="E336" s="79">
        <v>203.37143</v>
      </c>
      <c r="F336" s="79">
        <v>203.37143</v>
      </c>
    </row>
    <row r="337" spans="1:6" x14ac:dyDescent="0.25">
      <c r="A337" s="73" t="s">
        <v>509</v>
      </c>
      <c r="B337" s="74" t="s">
        <v>510</v>
      </c>
      <c r="C337" s="74" t="s">
        <v>23</v>
      </c>
      <c r="D337" s="78">
        <v>63390.837050000002</v>
      </c>
      <c r="E337" s="78">
        <v>61760.993569999999</v>
      </c>
      <c r="F337" s="78">
        <v>61684.78357</v>
      </c>
    </row>
    <row r="338" spans="1:6" ht="31.5" x14ac:dyDescent="0.25">
      <c r="A338" s="73" t="s">
        <v>511</v>
      </c>
      <c r="B338" s="74" t="s">
        <v>512</v>
      </c>
      <c r="C338" s="74" t="s">
        <v>23</v>
      </c>
      <c r="D338" s="78">
        <v>63390.837050000002</v>
      </c>
      <c r="E338" s="78">
        <v>61760.993569999999</v>
      </c>
      <c r="F338" s="78">
        <v>61684.78357</v>
      </c>
    </row>
    <row r="339" spans="1:6" ht="78.75" x14ac:dyDescent="0.25">
      <c r="A339" s="75" t="s">
        <v>361</v>
      </c>
      <c r="B339" s="76" t="s">
        <v>512</v>
      </c>
      <c r="C339" s="76" t="s">
        <v>362</v>
      </c>
      <c r="D339" s="79">
        <v>21636.57775</v>
      </c>
      <c r="E339" s="79">
        <v>24263.65712</v>
      </c>
      <c r="F339" s="79">
        <v>24263.65712</v>
      </c>
    </row>
    <row r="340" spans="1:6" ht="31.5" x14ac:dyDescent="0.25">
      <c r="A340" s="75" t="s">
        <v>268</v>
      </c>
      <c r="B340" s="76" t="s">
        <v>512</v>
      </c>
      <c r="C340" s="76" t="s">
        <v>269</v>
      </c>
      <c r="D340" s="79">
        <v>4510.1629999999996</v>
      </c>
      <c r="E340" s="79">
        <v>2664.373</v>
      </c>
      <c r="F340" s="79">
        <v>2588.163</v>
      </c>
    </row>
    <row r="341" spans="1:6" x14ac:dyDescent="0.25">
      <c r="A341" s="75" t="s">
        <v>260</v>
      </c>
      <c r="B341" s="76" t="s">
        <v>512</v>
      </c>
      <c r="C341" s="76" t="s">
        <v>261</v>
      </c>
      <c r="D341" s="79">
        <v>120</v>
      </c>
      <c r="E341" s="79">
        <v>120</v>
      </c>
      <c r="F341" s="79">
        <v>120</v>
      </c>
    </row>
    <row r="342" spans="1:6" ht="31.5" x14ac:dyDescent="0.25">
      <c r="A342" s="75" t="s">
        <v>513</v>
      </c>
      <c r="B342" s="76" t="s">
        <v>514</v>
      </c>
      <c r="C342" s="76" t="s">
        <v>23</v>
      </c>
      <c r="D342" s="79">
        <v>20487.463449999999</v>
      </c>
      <c r="E342" s="79">
        <v>20812.963449999999</v>
      </c>
      <c r="F342" s="79">
        <v>20812.963449999999</v>
      </c>
    </row>
    <row r="343" spans="1:6" ht="78.75" x14ac:dyDescent="0.25">
      <c r="A343" s="75" t="s">
        <v>361</v>
      </c>
      <c r="B343" s="76" t="s">
        <v>514</v>
      </c>
      <c r="C343" s="76" t="s">
        <v>362</v>
      </c>
      <c r="D343" s="79">
        <v>20487.463449999999</v>
      </c>
      <c r="E343" s="79">
        <v>20812.963449999999</v>
      </c>
      <c r="F343" s="79">
        <v>20812.963449999999</v>
      </c>
    </row>
    <row r="344" spans="1:6" ht="47.25" x14ac:dyDescent="0.25">
      <c r="A344" s="75" t="s">
        <v>862</v>
      </c>
      <c r="B344" s="76" t="s">
        <v>863</v>
      </c>
      <c r="C344" s="76" t="s">
        <v>23</v>
      </c>
      <c r="D344" s="79">
        <v>1634.1858500000001</v>
      </c>
      <c r="E344" s="79" t="s">
        <v>23</v>
      </c>
      <c r="F344" s="79" t="s">
        <v>23</v>
      </c>
    </row>
    <row r="345" spans="1:6" ht="78.75" x14ac:dyDescent="0.25">
      <c r="A345" s="75" t="s">
        <v>361</v>
      </c>
      <c r="B345" s="76" t="s">
        <v>863</v>
      </c>
      <c r="C345" s="76" t="s">
        <v>362</v>
      </c>
      <c r="D345" s="79">
        <v>1634.1858500000001</v>
      </c>
      <c r="E345" s="79" t="s">
        <v>23</v>
      </c>
      <c r="F345" s="79" t="s">
        <v>23</v>
      </c>
    </row>
    <row r="346" spans="1:6" ht="47.25" x14ac:dyDescent="0.25">
      <c r="A346" s="75" t="s">
        <v>515</v>
      </c>
      <c r="B346" s="76" t="s">
        <v>516</v>
      </c>
      <c r="C346" s="76" t="s">
        <v>23</v>
      </c>
      <c r="D346" s="79">
        <v>15002.447</v>
      </c>
      <c r="E346" s="79">
        <v>13900</v>
      </c>
      <c r="F346" s="79">
        <v>13900</v>
      </c>
    </row>
    <row r="347" spans="1:6" x14ac:dyDescent="0.25">
      <c r="A347" s="75" t="s">
        <v>295</v>
      </c>
      <c r="B347" s="76" t="s">
        <v>516</v>
      </c>
      <c r="C347" s="76" t="s">
        <v>296</v>
      </c>
      <c r="D347" s="79">
        <v>15002.447</v>
      </c>
      <c r="E347" s="79">
        <v>13900</v>
      </c>
      <c r="F347" s="79">
        <v>13900</v>
      </c>
    </row>
    <row r="348" spans="1:6" ht="31.5" x14ac:dyDescent="0.25">
      <c r="A348" s="73" t="s">
        <v>689</v>
      </c>
      <c r="B348" s="74" t="s">
        <v>690</v>
      </c>
      <c r="C348" s="74" t="s">
        <v>23</v>
      </c>
      <c r="D348" s="78">
        <v>1500</v>
      </c>
      <c r="E348" s="78" t="s">
        <v>23</v>
      </c>
      <c r="F348" s="78" t="s">
        <v>23</v>
      </c>
    </row>
    <row r="349" spans="1:6" ht="31.5" x14ac:dyDescent="0.25">
      <c r="A349" s="73" t="s">
        <v>691</v>
      </c>
      <c r="B349" s="74" t="s">
        <v>692</v>
      </c>
      <c r="C349" s="74" t="s">
        <v>23</v>
      </c>
      <c r="D349" s="78">
        <v>1500</v>
      </c>
      <c r="E349" s="78" t="s">
        <v>23</v>
      </c>
      <c r="F349" s="78" t="s">
        <v>23</v>
      </c>
    </row>
    <row r="350" spans="1:6" x14ac:dyDescent="0.25">
      <c r="A350" s="75" t="s">
        <v>260</v>
      </c>
      <c r="B350" s="76" t="s">
        <v>692</v>
      </c>
      <c r="C350" s="76" t="s">
        <v>261</v>
      </c>
      <c r="D350" s="79">
        <v>1500</v>
      </c>
      <c r="E350" s="79" t="s">
        <v>23</v>
      </c>
      <c r="F350" s="79" t="s">
        <v>23</v>
      </c>
    </row>
    <row r="351" spans="1:6" ht="47.25" x14ac:dyDescent="0.25">
      <c r="A351" s="73" t="s">
        <v>517</v>
      </c>
      <c r="B351" s="74" t="s">
        <v>518</v>
      </c>
      <c r="C351" s="74" t="s">
        <v>23</v>
      </c>
      <c r="D351" s="78">
        <v>11605.35952</v>
      </c>
      <c r="E351" s="78">
        <v>11518.695739999999</v>
      </c>
      <c r="F351" s="78">
        <v>11518.695739999999</v>
      </c>
    </row>
    <row r="352" spans="1:6" ht="31.5" x14ac:dyDescent="0.25">
      <c r="A352" s="73" t="s">
        <v>501</v>
      </c>
      <c r="B352" s="74" t="s">
        <v>519</v>
      </c>
      <c r="C352" s="74" t="s">
        <v>23</v>
      </c>
      <c r="D352" s="78">
        <v>11605.35952</v>
      </c>
      <c r="E352" s="78">
        <v>11518.695739999999</v>
      </c>
      <c r="F352" s="78">
        <v>11518.695739999999</v>
      </c>
    </row>
    <row r="353" spans="1:7" ht="78.75" x14ac:dyDescent="0.25">
      <c r="A353" s="75" t="s">
        <v>361</v>
      </c>
      <c r="B353" s="76" t="s">
        <v>519</v>
      </c>
      <c r="C353" s="76" t="s">
        <v>362</v>
      </c>
      <c r="D353" s="79">
        <v>1882.3907799999999</v>
      </c>
      <c r="E353" s="79">
        <v>2301.3310000000001</v>
      </c>
      <c r="F353" s="79">
        <v>2301.3310000000001</v>
      </c>
    </row>
    <row r="354" spans="1:7" x14ac:dyDescent="0.25">
      <c r="A354" s="75" t="s">
        <v>260</v>
      </c>
      <c r="B354" s="76" t="s">
        <v>519</v>
      </c>
      <c r="C354" s="76" t="s">
        <v>261</v>
      </c>
      <c r="D354" s="79">
        <v>100</v>
      </c>
      <c r="E354" s="79" t="s">
        <v>23</v>
      </c>
      <c r="F354" s="79" t="s">
        <v>23</v>
      </c>
    </row>
    <row r="355" spans="1:7" ht="47.25" x14ac:dyDescent="0.25">
      <c r="A355" s="75" t="s">
        <v>520</v>
      </c>
      <c r="B355" s="76" t="s">
        <v>521</v>
      </c>
      <c r="C355" s="76" t="s">
        <v>23</v>
      </c>
      <c r="D355" s="79">
        <v>9622.28874</v>
      </c>
      <c r="E355" s="79">
        <v>9216.6847400000006</v>
      </c>
      <c r="F355" s="79">
        <v>9216.6847400000006</v>
      </c>
    </row>
    <row r="356" spans="1:7" ht="78.75" x14ac:dyDescent="0.25">
      <c r="A356" s="75" t="s">
        <v>361</v>
      </c>
      <c r="B356" s="76" t="s">
        <v>521</v>
      </c>
      <c r="C356" s="76" t="s">
        <v>362</v>
      </c>
      <c r="D356" s="79">
        <v>9216.6847400000006</v>
      </c>
      <c r="E356" s="79">
        <v>9216.6847400000006</v>
      </c>
      <c r="F356" s="79">
        <v>9216.6847400000006</v>
      </c>
    </row>
    <row r="357" spans="1:7" ht="31.5" x14ac:dyDescent="0.25">
      <c r="A357" s="75" t="s">
        <v>268</v>
      </c>
      <c r="B357" s="76" t="s">
        <v>521</v>
      </c>
      <c r="C357" s="76" t="s">
        <v>269</v>
      </c>
      <c r="D357" s="79">
        <v>405.60399999999998</v>
      </c>
      <c r="E357" s="79" t="s">
        <v>23</v>
      </c>
      <c r="F357" s="79" t="s">
        <v>23</v>
      </c>
    </row>
    <row r="358" spans="1:7" ht="31.5" x14ac:dyDescent="0.25">
      <c r="A358" s="75" t="s">
        <v>722</v>
      </c>
      <c r="B358" s="76" t="s">
        <v>723</v>
      </c>
      <c r="C358" s="76" t="s">
        <v>23</v>
      </c>
      <c r="D358" s="79">
        <v>0.68</v>
      </c>
      <c r="E358" s="79">
        <v>0.68</v>
      </c>
      <c r="F358" s="79">
        <v>0.68</v>
      </c>
    </row>
    <row r="359" spans="1:7" ht="31.5" x14ac:dyDescent="0.25">
      <c r="A359" s="75" t="s">
        <v>268</v>
      </c>
      <c r="B359" s="76" t="s">
        <v>723</v>
      </c>
      <c r="C359" s="76" t="s">
        <v>269</v>
      </c>
      <c r="D359" s="79">
        <v>0.68</v>
      </c>
      <c r="E359" s="79">
        <v>0.68</v>
      </c>
      <c r="F359" s="79">
        <v>0.68</v>
      </c>
    </row>
    <row r="360" spans="1:7" ht="47.25" x14ac:dyDescent="0.25">
      <c r="A360" s="73" t="s">
        <v>522</v>
      </c>
      <c r="B360" s="74" t="s">
        <v>523</v>
      </c>
      <c r="C360" s="74" t="s">
        <v>23</v>
      </c>
      <c r="D360" s="78">
        <v>25702.5713</v>
      </c>
      <c r="E360" s="78">
        <v>14748.58107</v>
      </c>
      <c r="F360" s="78">
        <v>9405.5430699999997</v>
      </c>
    </row>
    <row r="361" spans="1:7" ht="31.5" x14ac:dyDescent="0.25">
      <c r="A361" s="73" t="s">
        <v>524</v>
      </c>
      <c r="B361" s="74" t="s">
        <v>525</v>
      </c>
      <c r="C361" s="74" t="s">
        <v>23</v>
      </c>
      <c r="D361" s="78">
        <v>1454.5930000000001</v>
      </c>
      <c r="E361" s="78">
        <v>794.11112000000003</v>
      </c>
      <c r="F361" s="78">
        <v>794.11112000000003</v>
      </c>
    </row>
    <row r="362" spans="1:7" ht="31.5" x14ac:dyDescent="0.25">
      <c r="A362" s="73" t="s">
        <v>526</v>
      </c>
      <c r="B362" s="74" t="s">
        <v>527</v>
      </c>
      <c r="C362" s="74" t="s">
        <v>23</v>
      </c>
      <c r="D362" s="78">
        <v>260</v>
      </c>
      <c r="E362" s="78">
        <v>260</v>
      </c>
      <c r="F362" s="78">
        <v>260</v>
      </c>
    </row>
    <row r="363" spans="1:7" ht="110.25" x14ac:dyDescent="0.25">
      <c r="A363" s="75" t="s">
        <v>528</v>
      </c>
      <c r="B363" s="76" t="s">
        <v>529</v>
      </c>
      <c r="C363" s="76" t="s">
        <v>23</v>
      </c>
      <c r="D363" s="79">
        <v>251</v>
      </c>
      <c r="E363" s="79">
        <v>251</v>
      </c>
      <c r="F363" s="79">
        <v>251</v>
      </c>
    </row>
    <row r="364" spans="1:7" ht="31.5" x14ac:dyDescent="0.25">
      <c r="A364" s="75" t="s">
        <v>268</v>
      </c>
      <c r="B364" s="76" t="s">
        <v>529</v>
      </c>
      <c r="C364" s="76" t="s">
        <v>269</v>
      </c>
      <c r="D364" s="79">
        <v>5.0199999999999996</v>
      </c>
      <c r="E364" s="79">
        <v>5.0199999999999996</v>
      </c>
      <c r="F364" s="79">
        <v>5.0199999999999996</v>
      </c>
    </row>
    <row r="365" spans="1:7" x14ac:dyDescent="0.25">
      <c r="A365" s="75" t="s">
        <v>295</v>
      </c>
      <c r="B365" s="76" t="s">
        <v>529</v>
      </c>
      <c r="C365" s="76" t="s">
        <v>296</v>
      </c>
      <c r="D365" s="79">
        <v>245.98</v>
      </c>
      <c r="E365" s="79">
        <v>245.98</v>
      </c>
      <c r="F365" s="79">
        <v>245.98</v>
      </c>
    </row>
    <row r="366" spans="1:7" ht="173.25" x14ac:dyDescent="0.25">
      <c r="A366" s="75" t="s">
        <v>530</v>
      </c>
      <c r="B366" s="76" t="s">
        <v>531</v>
      </c>
      <c r="C366" s="76" t="s">
        <v>23</v>
      </c>
      <c r="D366" s="79">
        <v>9</v>
      </c>
      <c r="E366" s="79">
        <v>9</v>
      </c>
      <c r="F366" s="79">
        <v>9</v>
      </c>
    </row>
    <row r="367" spans="1:7" ht="31.5" x14ac:dyDescent="0.25">
      <c r="A367" s="75" t="s">
        <v>268</v>
      </c>
      <c r="B367" s="76" t="s">
        <v>531</v>
      </c>
      <c r="C367" s="76" t="s">
        <v>269</v>
      </c>
      <c r="D367" s="79">
        <v>9</v>
      </c>
      <c r="E367" s="79">
        <v>9</v>
      </c>
      <c r="F367" s="79">
        <v>9</v>
      </c>
      <c r="G367" s="30"/>
    </row>
    <row r="368" spans="1:7" x14ac:dyDescent="0.25">
      <c r="A368" s="73" t="s">
        <v>804</v>
      </c>
      <c r="B368" s="74" t="s">
        <v>805</v>
      </c>
      <c r="C368" s="74" t="s">
        <v>23</v>
      </c>
      <c r="D368" s="78">
        <v>50</v>
      </c>
      <c r="E368" s="78" t="s">
        <v>23</v>
      </c>
      <c r="F368" s="78" t="s">
        <v>23</v>
      </c>
    </row>
    <row r="369" spans="1:6" ht="157.5" customHeight="1" x14ac:dyDescent="0.25">
      <c r="A369" s="75" t="s">
        <v>739</v>
      </c>
      <c r="B369" s="76" t="s">
        <v>806</v>
      </c>
      <c r="C369" s="76" t="s">
        <v>23</v>
      </c>
      <c r="D369" s="79">
        <v>50</v>
      </c>
      <c r="E369" s="79" t="s">
        <v>23</v>
      </c>
      <c r="F369" s="79" t="s">
        <v>23</v>
      </c>
    </row>
    <row r="370" spans="1:6" s="29" customFormat="1" x14ac:dyDescent="0.25">
      <c r="A370" s="75" t="s">
        <v>295</v>
      </c>
      <c r="B370" s="76" t="s">
        <v>806</v>
      </c>
      <c r="C370" s="76" t="s">
        <v>296</v>
      </c>
      <c r="D370" s="79">
        <v>50</v>
      </c>
      <c r="E370" s="79" t="s">
        <v>23</v>
      </c>
      <c r="F370" s="79" t="s">
        <v>23</v>
      </c>
    </row>
    <row r="371" spans="1:6" ht="31.5" x14ac:dyDescent="0.25">
      <c r="A371" s="73" t="s">
        <v>724</v>
      </c>
      <c r="B371" s="74" t="s">
        <v>725</v>
      </c>
      <c r="C371" s="74" t="s">
        <v>23</v>
      </c>
      <c r="D371" s="78">
        <v>1144.5930000000001</v>
      </c>
      <c r="E371" s="78">
        <v>534.11112000000003</v>
      </c>
      <c r="F371" s="78">
        <v>534.11112000000003</v>
      </c>
    </row>
    <row r="372" spans="1:6" ht="47.25" x14ac:dyDescent="0.25">
      <c r="A372" s="75" t="s">
        <v>326</v>
      </c>
      <c r="B372" s="76" t="s">
        <v>725</v>
      </c>
      <c r="C372" s="76" t="s">
        <v>327</v>
      </c>
      <c r="D372" s="79">
        <v>610.48188000000005</v>
      </c>
      <c r="E372" s="79" t="s">
        <v>23</v>
      </c>
      <c r="F372" s="79" t="s">
        <v>23</v>
      </c>
    </row>
    <row r="373" spans="1:6" ht="47.25" x14ac:dyDescent="0.25">
      <c r="A373" s="75" t="s">
        <v>726</v>
      </c>
      <c r="B373" s="76" t="s">
        <v>727</v>
      </c>
      <c r="C373" s="76" t="s">
        <v>23</v>
      </c>
      <c r="D373" s="79">
        <v>534.11112000000003</v>
      </c>
      <c r="E373" s="79">
        <v>534.11112000000003</v>
      </c>
      <c r="F373" s="79">
        <v>534.11112000000003</v>
      </c>
    </row>
    <row r="374" spans="1:6" ht="47.25" x14ac:dyDescent="0.25">
      <c r="A374" s="75" t="s">
        <v>326</v>
      </c>
      <c r="B374" s="76" t="s">
        <v>727</v>
      </c>
      <c r="C374" s="76" t="s">
        <v>327</v>
      </c>
      <c r="D374" s="79">
        <v>534.11112000000003</v>
      </c>
      <c r="E374" s="79">
        <v>534.11112000000003</v>
      </c>
      <c r="F374" s="79">
        <v>534.11112000000003</v>
      </c>
    </row>
    <row r="375" spans="1:6" ht="47.25" x14ac:dyDescent="0.25">
      <c r="A375" s="73" t="s">
        <v>532</v>
      </c>
      <c r="B375" s="74" t="s">
        <v>533</v>
      </c>
      <c r="C375" s="74" t="s">
        <v>23</v>
      </c>
      <c r="D375" s="78">
        <v>828.36389999999994</v>
      </c>
      <c r="E375" s="78">
        <v>836.57195000000002</v>
      </c>
      <c r="F375" s="78">
        <v>836.57195000000002</v>
      </c>
    </row>
    <row r="376" spans="1:6" ht="47.25" x14ac:dyDescent="0.25">
      <c r="A376" s="73" t="s">
        <v>534</v>
      </c>
      <c r="B376" s="74" t="s">
        <v>535</v>
      </c>
      <c r="C376" s="74" t="s">
        <v>23</v>
      </c>
      <c r="D376" s="78">
        <v>499.99950000000001</v>
      </c>
      <c r="E376" s="78">
        <v>500</v>
      </c>
      <c r="F376" s="78">
        <v>500</v>
      </c>
    </row>
    <row r="377" spans="1:6" ht="31.5" x14ac:dyDescent="0.25">
      <c r="A377" s="75" t="s">
        <v>409</v>
      </c>
      <c r="B377" s="76" t="s">
        <v>535</v>
      </c>
      <c r="C377" s="76" t="s">
        <v>410</v>
      </c>
      <c r="D377" s="79">
        <v>499.99950000000001</v>
      </c>
      <c r="E377" s="79">
        <v>500</v>
      </c>
      <c r="F377" s="79">
        <v>500</v>
      </c>
    </row>
    <row r="378" spans="1:6" ht="47.25" x14ac:dyDescent="0.25">
      <c r="A378" s="73" t="s">
        <v>728</v>
      </c>
      <c r="B378" s="74" t="s">
        <v>729</v>
      </c>
      <c r="C378" s="74" t="s">
        <v>23</v>
      </c>
      <c r="D378" s="78">
        <v>328.36439999999999</v>
      </c>
      <c r="E378" s="78">
        <v>336.57195000000002</v>
      </c>
      <c r="F378" s="78">
        <v>336.57195000000002</v>
      </c>
    </row>
    <row r="379" spans="1:6" ht="63" x14ac:dyDescent="0.25">
      <c r="A379" s="75" t="s">
        <v>730</v>
      </c>
      <c r="B379" s="76" t="s">
        <v>731</v>
      </c>
      <c r="C379" s="76" t="s">
        <v>23</v>
      </c>
      <c r="D379" s="79">
        <v>328.36439999999999</v>
      </c>
      <c r="E379" s="79">
        <v>336.57195000000002</v>
      </c>
      <c r="F379" s="79">
        <v>336.57195000000002</v>
      </c>
    </row>
    <row r="380" spans="1:6" ht="47.25" x14ac:dyDescent="0.25">
      <c r="A380" s="75" t="s">
        <v>326</v>
      </c>
      <c r="B380" s="76" t="s">
        <v>731</v>
      </c>
      <c r="C380" s="76" t="s">
        <v>327</v>
      </c>
      <c r="D380" s="79">
        <v>328.36439999999999</v>
      </c>
      <c r="E380" s="79">
        <v>336.57195000000002</v>
      </c>
      <c r="F380" s="79">
        <v>336.57195000000002</v>
      </c>
    </row>
    <row r="381" spans="1:6" ht="47.25" x14ac:dyDescent="0.25">
      <c r="A381" s="73" t="s">
        <v>536</v>
      </c>
      <c r="B381" s="74" t="s">
        <v>537</v>
      </c>
      <c r="C381" s="74" t="s">
        <v>23</v>
      </c>
      <c r="D381" s="78">
        <v>1266</v>
      </c>
      <c r="E381" s="78">
        <v>500</v>
      </c>
      <c r="F381" s="78">
        <v>500</v>
      </c>
    </row>
    <row r="382" spans="1:6" ht="47.25" x14ac:dyDescent="0.25">
      <c r="A382" s="73" t="s">
        <v>732</v>
      </c>
      <c r="B382" s="74" t="s">
        <v>733</v>
      </c>
      <c r="C382" s="74" t="s">
        <v>23</v>
      </c>
      <c r="D382" s="78">
        <v>66</v>
      </c>
      <c r="E382" s="78" t="s">
        <v>23</v>
      </c>
      <c r="F382" s="78" t="s">
        <v>23</v>
      </c>
    </row>
    <row r="383" spans="1:6" ht="47.25" x14ac:dyDescent="0.25">
      <c r="A383" s="75" t="s">
        <v>734</v>
      </c>
      <c r="B383" s="76" t="s">
        <v>735</v>
      </c>
      <c r="C383" s="76" t="s">
        <v>23</v>
      </c>
      <c r="D383" s="79">
        <v>66</v>
      </c>
      <c r="E383" s="79" t="s">
        <v>23</v>
      </c>
      <c r="F383" s="79" t="s">
        <v>23</v>
      </c>
    </row>
    <row r="384" spans="1:6" ht="31.5" x14ac:dyDescent="0.25">
      <c r="A384" s="75" t="s">
        <v>268</v>
      </c>
      <c r="B384" s="76" t="s">
        <v>735</v>
      </c>
      <c r="C384" s="76" t="s">
        <v>269</v>
      </c>
      <c r="D384" s="79">
        <v>66</v>
      </c>
      <c r="E384" s="79" t="s">
        <v>23</v>
      </c>
      <c r="F384" s="79" t="s">
        <v>23</v>
      </c>
    </row>
    <row r="385" spans="1:6" ht="47.25" x14ac:dyDescent="0.25">
      <c r="A385" s="73" t="s">
        <v>807</v>
      </c>
      <c r="B385" s="74" t="s">
        <v>736</v>
      </c>
      <c r="C385" s="74" t="s">
        <v>23</v>
      </c>
      <c r="D385" s="78">
        <v>700</v>
      </c>
      <c r="E385" s="78" t="s">
        <v>23</v>
      </c>
      <c r="F385" s="78" t="s">
        <v>23</v>
      </c>
    </row>
    <row r="386" spans="1:6" ht="47.25" x14ac:dyDescent="0.25">
      <c r="A386" s="75" t="s">
        <v>737</v>
      </c>
      <c r="B386" s="76" t="s">
        <v>738</v>
      </c>
      <c r="C386" s="76" t="s">
        <v>23</v>
      </c>
      <c r="D386" s="79">
        <v>700</v>
      </c>
      <c r="E386" s="79" t="s">
        <v>23</v>
      </c>
      <c r="F386" s="79" t="s">
        <v>23</v>
      </c>
    </row>
    <row r="387" spans="1:6" ht="31.5" x14ac:dyDescent="0.25">
      <c r="A387" s="75" t="s">
        <v>268</v>
      </c>
      <c r="B387" s="76" t="s">
        <v>738</v>
      </c>
      <c r="C387" s="76" t="s">
        <v>269</v>
      </c>
      <c r="D387" s="79">
        <v>700</v>
      </c>
      <c r="E387" s="79" t="s">
        <v>23</v>
      </c>
      <c r="F387" s="79" t="s">
        <v>23</v>
      </c>
    </row>
    <row r="388" spans="1:6" ht="47.25" x14ac:dyDescent="0.25">
      <c r="A388" s="73" t="s">
        <v>538</v>
      </c>
      <c r="B388" s="74" t="s">
        <v>539</v>
      </c>
      <c r="C388" s="74" t="s">
        <v>23</v>
      </c>
      <c r="D388" s="78">
        <v>500</v>
      </c>
      <c r="E388" s="78">
        <v>500</v>
      </c>
      <c r="F388" s="78">
        <v>500</v>
      </c>
    </row>
    <row r="389" spans="1:6" ht="47.25" x14ac:dyDescent="0.25">
      <c r="A389" s="75" t="s">
        <v>540</v>
      </c>
      <c r="B389" s="76" t="s">
        <v>541</v>
      </c>
      <c r="C389" s="76" t="s">
        <v>23</v>
      </c>
      <c r="D389" s="79">
        <v>500</v>
      </c>
      <c r="E389" s="79">
        <v>500</v>
      </c>
      <c r="F389" s="79">
        <v>500</v>
      </c>
    </row>
    <row r="390" spans="1:6" x14ac:dyDescent="0.25">
      <c r="A390" s="75" t="s">
        <v>260</v>
      </c>
      <c r="B390" s="76" t="s">
        <v>541</v>
      </c>
      <c r="C390" s="76" t="s">
        <v>261</v>
      </c>
      <c r="D390" s="79">
        <v>500</v>
      </c>
      <c r="E390" s="79">
        <v>500</v>
      </c>
      <c r="F390" s="79">
        <v>500</v>
      </c>
    </row>
    <row r="391" spans="1:6" ht="31.5" x14ac:dyDescent="0.25">
      <c r="A391" s="73" t="s">
        <v>542</v>
      </c>
      <c r="B391" s="74" t="s">
        <v>543</v>
      </c>
      <c r="C391" s="74" t="s">
        <v>23</v>
      </c>
      <c r="D391" s="78">
        <v>4336.3899199999996</v>
      </c>
      <c r="E391" s="78">
        <v>2384.2800000000002</v>
      </c>
      <c r="F391" s="78" t="s">
        <v>23</v>
      </c>
    </row>
    <row r="392" spans="1:6" ht="31.5" x14ac:dyDescent="0.25">
      <c r="A392" s="73" t="s">
        <v>544</v>
      </c>
      <c r="B392" s="74" t="s">
        <v>545</v>
      </c>
      <c r="C392" s="74" t="s">
        <v>23</v>
      </c>
      <c r="D392" s="78">
        <v>4336.3899199999996</v>
      </c>
      <c r="E392" s="78">
        <v>2384.2800000000002</v>
      </c>
      <c r="F392" s="78" t="s">
        <v>23</v>
      </c>
    </row>
    <row r="393" spans="1:6" ht="31.5" x14ac:dyDescent="0.25">
      <c r="A393" s="75" t="s">
        <v>268</v>
      </c>
      <c r="B393" s="76" t="s">
        <v>545</v>
      </c>
      <c r="C393" s="76" t="s">
        <v>269</v>
      </c>
      <c r="D393" s="79">
        <v>143.19999999999999</v>
      </c>
      <c r="E393" s="79" t="s">
        <v>23</v>
      </c>
      <c r="F393" s="79" t="s">
        <v>23</v>
      </c>
    </row>
    <row r="394" spans="1:6" ht="47.25" x14ac:dyDescent="0.25">
      <c r="A394" s="75" t="s">
        <v>326</v>
      </c>
      <c r="B394" s="76" t="s">
        <v>545</v>
      </c>
      <c r="C394" s="76" t="s">
        <v>327</v>
      </c>
      <c r="D394" s="79">
        <v>4028.3199199999999</v>
      </c>
      <c r="E394" s="79">
        <v>2384.2800000000002</v>
      </c>
      <c r="F394" s="79" t="s">
        <v>23</v>
      </c>
    </row>
    <row r="395" spans="1:6" ht="63" x14ac:dyDescent="0.25">
      <c r="A395" s="75" t="s">
        <v>546</v>
      </c>
      <c r="B395" s="76" t="s">
        <v>547</v>
      </c>
      <c r="C395" s="76" t="s">
        <v>23</v>
      </c>
      <c r="D395" s="79">
        <v>150</v>
      </c>
      <c r="E395" s="79" t="s">
        <v>23</v>
      </c>
      <c r="F395" s="79" t="s">
        <v>23</v>
      </c>
    </row>
    <row r="396" spans="1:6" ht="31.5" x14ac:dyDescent="0.25">
      <c r="A396" s="75" t="s">
        <v>268</v>
      </c>
      <c r="B396" s="76" t="s">
        <v>547</v>
      </c>
      <c r="C396" s="76" t="s">
        <v>269</v>
      </c>
      <c r="D396" s="79">
        <v>150</v>
      </c>
      <c r="E396" s="79" t="s">
        <v>23</v>
      </c>
      <c r="F396" s="79" t="s">
        <v>23</v>
      </c>
    </row>
    <row r="397" spans="1:6" ht="48" customHeight="1" x14ac:dyDescent="0.25">
      <c r="A397" s="75" t="s">
        <v>548</v>
      </c>
      <c r="B397" s="76" t="s">
        <v>549</v>
      </c>
      <c r="C397" s="76" t="s">
        <v>23</v>
      </c>
      <c r="D397" s="79">
        <v>14.87</v>
      </c>
      <c r="E397" s="79" t="s">
        <v>23</v>
      </c>
      <c r="F397" s="79" t="s">
        <v>23</v>
      </c>
    </row>
    <row r="398" spans="1:6" ht="47.25" x14ac:dyDescent="0.25">
      <c r="A398" s="75" t="s">
        <v>326</v>
      </c>
      <c r="B398" s="76" t="s">
        <v>549</v>
      </c>
      <c r="C398" s="76" t="s">
        <v>327</v>
      </c>
      <c r="D398" s="79">
        <v>14.87</v>
      </c>
      <c r="E398" s="79" t="s">
        <v>23</v>
      </c>
      <c r="F398" s="79" t="s">
        <v>23</v>
      </c>
    </row>
    <row r="399" spans="1:6" x14ac:dyDescent="0.25">
      <c r="A399" s="73" t="s">
        <v>550</v>
      </c>
      <c r="B399" s="74" t="s">
        <v>551</v>
      </c>
      <c r="C399" s="74" t="s">
        <v>23</v>
      </c>
      <c r="D399" s="78">
        <v>17817.224480000001</v>
      </c>
      <c r="E399" s="78">
        <v>10233.618</v>
      </c>
      <c r="F399" s="78">
        <v>7274.86</v>
      </c>
    </row>
    <row r="400" spans="1:6" ht="47.25" x14ac:dyDescent="0.25">
      <c r="A400" s="73" t="s">
        <v>552</v>
      </c>
      <c r="B400" s="74" t="s">
        <v>553</v>
      </c>
      <c r="C400" s="74" t="s">
        <v>23</v>
      </c>
      <c r="D400" s="78">
        <v>1670.3</v>
      </c>
      <c r="E400" s="78">
        <v>1470</v>
      </c>
      <c r="F400" s="78" t="s">
        <v>23</v>
      </c>
    </row>
    <row r="401" spans="1:6" ht="31.5" x14ac:dyDescent="0.25">
      <c r="A401" s="75" t="s">
        <v>268</v>
      </c>
      <c r="B401" s="76" t="s">
        <v>553</v>
      </c>
      <c r="C401" s="76" t="s">
        <v>269</v>
      </c>
      <c r="D401" s="79">
        <v>1470.3</v>
      </c>
      <c r="E401" s="79">
        <v>1310</v>
      </c>
      <c r="F401" s="79" t="s">
        <v>23</v>
      </c>
    </row>
    <row r="402" spans="1:6" ht="47.25" x14ac:dyDescent="0.25">
      <c r="A402" s="75" t="s">
        <v>326</v>
      </c>
      <c r="B402" s="76" t="s">
        <v>553</v>
      </c>
      <c r="C402" s="76" t="s">
        <v>327</v>
      </c>
      <c r="D402" s="79">
        <v>160</v>
      </c>
      <c r="E402" s="79">
        <v>160</v>
      </c>
      <c r="F402" s="79" t="s">
        <v>23</v>
      </c>
    </row>
    <row r="403" spans="1:6" x14ac:dyDescent="0.25">
      <c r="A403" s="75" t="s">
        <v>554</v>
      </c>
      <c r="B403" s="76" t="s">
        <v>555</v>
      </c>
      <c r="C403" s="76" t="s">
        <v>23</v>
      </c>
      <c r="D403" s="79">
        <v>40</v>
      </c>
      <c r="E403" s="79" t="s">
        <v>23</v>
      </c>
      <c r="F403" s="79" t="s">
        <v>23</v>
      </c>
    </row>
    <row r="404" spans="1:6" x14ac:dyDescent="0.25">
      <c r="A404" s="75" t="s">
        <v>295</v>
      </c>
      <c r="B404" s="76" t="s">
        <v>555</v>
      </c>
      <c r="C404" s="76" t="s">
        <v>296</v>
      </c>
      <c r="D404" s="79">
        <v>40</v>
      </c>
      <c r="E404" s="79" t="s">
        <v>23</v>
      </c>
      <c r="F404" s="79" t="s">
        <v>23</v>
      </c>
    </row>
    <row r="405" spans="1:6" ht="31.5" x14ac:dyDescent="0.25">
      <c r="A405" s="73" t="s">
        <v>556</v>
      </c>
      <c r="B405" s="74" t="s">
        <v>557</v>
      </c>
      <c r="C405" s="74" t="s">
        <v>23</v>
      </c>
      <c r="D405" s="78">
        <v>12246.92448</v>
      </c>
      <c r="E405" s="78">
        <v>8763.6180000000004</v>
      </c>
      <c r="F405" s="78">
        <v>7274.86</v>
      </c>
    </row>
    <row r="406" spans="1:6" ht="31.5" x14ac:dyDescent="0.25">
      <c r="A406" s="75" t="s">
        <v>268</v>
      </c>
      <c r="B406" s="76" t="s">
        <v>557</v>
      </c>
      <c r="C406" s="76" t="s">
        <v>269</v>
      </c>
      <c r="D406" s="79">
        <v>10696.224480000001</v>
      </c>
      <c r="E406" s="79">
        <v>8763.6180000000004</v>
      </c>
      <c r="F406" s="79">
        <v>7274.86</v>
      </c>
    </row>
    <row r="407" spans="1:6" ht="31.5" x14ac:dyDescent="0.25">
      <c r="A407" s="75" t="s">
        <v>556</v>
      </c>
      <c r="B407" s="76" t="s">
        <v>808</v>
      </c>
      <c r="C407" s="76" t="s">
        <v>23</v>
      </c>
      <c r="D407" s="79">
        <v>1550.7</v>
      </c>
      <c r="E407" s="79" t="s">
        <v>23</v>
      </c>
      <c r="F407" s="79" t="s">
        <v>23</v>
      </c>
    </row>
    <row r="408" spans="1:6" x14ac:dyDescent="0.25">
      <c r="A408" s="75" t="s">
        <v>295</v>
      </c>
      <c r="B408" s="76" t="s">
        <v>808</v>
      </c>
      <c r="C408" s="76" t="s">
        <v>296</v>
      </c>
      <c r="D408" s="79">
        <v>1550.7</v>
      </c>
      <c r="E408" s="79" t="s">
        <v>23</v>
      </c>
      <c r="F408" s="79" t="s">
        <v>23</v>
      </c>
    </row>
    <row r="409" spans="1:6" x14ac:dyDescent="0.25">
      <c r="A409" s="73" t="s">
        <v>809</v>
      </c>
      <c r="B409" s="74" t="s">
        <v>810</v>
      </c>
      <c r="C409" s="74" t="s">
        <v>23</v>
      </c>
      <c r="D409" s="78">
        <v>3900</v>
      </c>
      <c r="E409" s="78" t="s">
        <v>23</v>
      </c>
      <c r="F409" s="78" t="s">
        <v>23</v>
      </c>
    </row>
    <row r="410" spans="1:6" ht="31.5" x14ac:dyDescent="0.25">
      <c r="A410" s="75" t="s">
        <v>268</v>
      </c>
      <c r="B410" s="76" t="s">
        <v>810</v>
      </c>
      <c r="C410" s="76" t="s">
        <v>269</v>
      </c>
      <c r="D410" s="79">
        <v>3600</v>
      </c>
      <c r="E410" s="79" t="s">
        <v>23</v>
      </c>
      <c r="F410" s="79" t="s">
        <v>23</v>
      </c>
    </row>
    <row r="411" spans="1:6" x14ac:dyDescent="0.25">
      <c r="A411" s="75" t="s">
        <v>809</v>
      </c>
      <c r="B411" s="76" t="s">
        <v>811</v>
      </c>
      <c r="C411" s="76" t="s">
        <v>23</v>
      </c>
      <c r="D411" s="79">
        <v>300</v>
      </c>
      <c r="E411" s="79" t="s">
        <v>23</v>
      </c>
      <c r="F411" s="79" t="s">
        <v>23</v>
      </c>
    </row>
    <row r="412" spans="1:6" x14ac:dyDescent="0.25">
      <c r="A412" s="75" t="s">
        <v>295</v>
      </c>
      <c r="B412" s="76" t="s">
        <v>811</v>
      </c>
      <c r="C412" s="76" t="s">
        <v>296</v>
      </c>
      <c r="D412" s="79">
        <v>300</v>
      </c>
      <c r="E412" s="79" t="s">
        <v>23</v>
      </c>
      <c r="F412" s="79" t="s">
        <v>23</v>
      </c>
    </row>
    <row r="413" spans="1:6" ht="31.5" x14ac:dyDescent="0.25">
      <c r="A413" s="73" t="s">
        <v>558</v>
      </c>
      <c r="B413" s="74" t="s">
        <v>559</v>
      </c>
      <c r="C413" s="74" t="s">
        <v>23</v>
      </c>
      <c r="D413" s="78">
        <v>2412.7779999999998</v>
      </c>
      <c r="E413" s="78">
        <v>2000</v>
      </c>
      <c r="F413" s="78">
        <v>2000</v>
      </c>
    </row>
    <row r="414" spans="1:6" x14ac:dyDescent="0.25">
      <c r="A414" s="73" t="s">
        <v>560</v>
      </c>
      <c r="B414" s="74" t="s">
        <v>561</v>
      </c>
      <c r="C414" s="74" t="s">
        <v>23</v>
      </c>
      <c r="D414" s="78">
        <v>177.77799999999999</v>
      </c>
      <c r="E414" s="78" t="s">
        <v>23</v>
      </c>
      <c r="F414" s="78" t="s">
        <v>23</v>
      </c>
    </row>
    <row r="415" spans="1:6" x14ac:dyDescent="0.25">
      <c r="A415" s="73" t="s">
        <v>562</v>
      </c>
      <c r="B415" s="74" t="s">
        <v>563</v>
      </c>
      <c r="C415" s="74" t="s">
        <v>23</v>
      </c>
      <c r="D415" s="78">
        <v>177.77799999999999</v>
      </c>
      <c r="E415" s="78" t="s">
        <v>23</v>
      </c>
      <c r="F415" s="78" t="s">
        <v>23</v>
      </c>
    </row>
    <row r="416" spans="1:6" ht="47.25" x14ac:dyDescent="0.25">
      <c r="A416" s="75" t="s">
        <v>564</v>
      </c>
      <c r="B416" s="76" t="s">
        <v>565</v>
      </c>
      <c r="C416" s="76" t="s">
        <v>23</v>
      </c>
      <c r="D416" s="79">
        <v>177.77799999999999</v>
      </c>
      <c r="E416" s="79" t="s">
        <v>23</v>
      </c>
      <c r="F416" s="79" t="s">
        <v>23</v>
      </c>
    </row>
    <row r="417" spans="1:6" x14ac:dyDescent="0.25">
      <c r="A417" s="75" t="s">
        <v>295</v>
      </c>
      <c r="B417" s="76" t="s">
        <v>565</v>
      </c>
      <c r="C417" s="76" t="s">
        <v>296</v>
      </c>
      <c r="D417" s="79">
        <v>177.77799999999999</v>
      </c>
      <c r="E417" s="79" t="s">
        <v>23</v>
      </c>
      <c r="F417" s="79" t="s">
        <v>23</v>
      </c>
    </row>
    <row r="418" spans="1:6" x14ac:dyDescent="0.25">
      <c r="A418" s="73" t="s">
        <v>566</v>
      </c>
      <c r="B418" s="74" t="s">
        <v>567</v>
      </c>
      <c r="C418" s="74" t="s">
        <v>23</v>
      </c>
      <c r="D418" s="78">
        <v>2085</v>
      </c>
      <c r="E418" s="78">
        <v>2000</v>
      </c>
      <c r="F418" s="78">
        <v>2000</v>
      </c>
    </row>
    <row r="419" spans="1:6" x14ac:dyDescent="0.25">
      <c r="A419" s="73" t="s">
        <v>568</v>
      </c>
      <c r="B419" s="74" t="s">
        <v>569</v>
      </c>
      <c r="C419" s="74" t="s">
        <v>23</v>
      </c>
      <c r="D419" s="78">
        <v>2000</v>
      </c>
      <c r="E419" s="78">
        <v>2000</v>
      </c>
      <c r="F419" s="78">
        <v>2000</v>
      </c>
    </row>
    <row r="420" spans="1:6" ht="126" x14ac:dyDescent="0.25">
      <c r="A420" s="75" t="s">
        <v>570</v>
      </c>
      <c r="B420" s="76" t="s">
        <v>571</v>
      </c>
      <c r="C420" s="76" t="s">
        <v>23</v>
      </c>
      <c r="D420" s="79">
        <v>2000</v>
      </c>
      <c r="E420" s="79">
        <v>2000</v>
      </c>
      <c r="F420" s="79">
        <v>2000</v>
      </c>
    </row>
    <row r="421" spans="1:6" ht="31.5" x14ac:dyDescent="0.25">
      <c r="A421" s="75" t="s">
        <v>409</v>
      </c>
      <c r="B421" s="76" t="s">
        <v>571</v>
      </c>
      <c r="C421" s="76" t="s">
        <v>410</v>
      </c>
      <c r="D421" s="79">
        <v>2000</v>
      </c>
      <c r="E421" s="79">
        <v>2000</v>
      </c>
      <c r="F421" s="79">
        <v>2000</v>
      </c>
    </row>
    <row r="422" spans="1:6" ht="31.5" x14ac:dyDescent="0.25">
      <c r="A422" s="73" t="s">
        <v>572</v>
      </c>
      <c r="B422" s="74" t="s">
        <v>573</v>
      </c>
      <c r="C422" s="74" t="s">
        <v>23</v>
      </c>
      <c r="D422" s="78">
        <v>85</v>
      </c>
      <c r="E422" s="78" t="s">
        <v>23</v>
      </c>
      <c r="F422" s="78" t="s">
        <v>23</v>
      </c>
    </row>
    <row r="423" spans="1:6" ht="31.5" x14ac:dyDescent="0.25">
      <c r="A423" s="75" t="s">
        <v>268</v>
      </c>
      <c r="B423" s="76" t="s">
        <v>573</v>
      </c>
      <c r="C423" s="76" t="s">
        <v>269</v>
      </c>
      <c r="D423" s="79">
        <v>85</v>
      </c>
      <c r="E423" s="79" t="s">
        <v>23</v>
      </c>
      <c r="F423" s="79" t="s">
        <v>23</v>
      </c>
    </row>
    <row r="424" spans="1:6" ht="31.5" x14ac:dyDescent="0.25">
      <c r="A424" s="73" t="s">
        <v>574</v>
      </c>
      <c r="B424" s="74" t="s">
        <v>575</v>
      </c>
      <c r="C424" s="74" t="s">
        <v>23</v>
      </c>
      <c r="D424" s="78">
        <v>150</v>
      </c>
      <c r="E424" s="78" t="s">
        <v>23</v>
      </c>
      <c r="F424" s="78" t="s">
        <v>23</v>
      </c>
    </row>
    <row r="425" spans="1:6" ht="47.25" x14ac:dyDescent="0.25">
      <c r="A425" s="73" t="s">
        <v>576</v>
      </c>
      <c r="B425" s="74" t="s">
        <v>577</v>
      </c>
      <c r="C425" s="74" t="s">
        <v>23</v>
      </c>
      <c r="D425" s="78">
        <v>150</v>
      </c>
      <c r="E425" s="78" t="s">
        <v>23</v>
      </c>
      <c r="F425" s="78" t="s">
        <v>23</v>
      </c>
    </row>
    <row r="426" spans="1:6" ht="47.25" x14ac:dyDescent="0.25">
      <c r="A426" s="75" t="s">
        <v>326</v>
      </c>
      <c r="B426" s="76" t="s">
        <v>577</v>
      </c>
      <c r="C426" s="76" t="s">
        <v>327</v>
      </c>
      <c r="D426" s="79">
        <v>150</v>
      </c>
      <c r="E426" s="79" t="s">
        <v>23</v>
      </c>
      <c r="F426" s="79" t="s">
        <v>23</v>
      </c>
    </row>
    <row r="427" spans="1:6" x14ac:dyDescent="0.25">
      <c r="A427" s="73" t="s">
        <v>578</v>
      </c>
      <c r="B427" s="74" t="s">
        <v>579</v>
      </c>
      <c r="C427" s="74" t="s">
        <v>23</v>
      </c>
      <c r="D427" s="78">
        <v>36732.500209999998</v>
      </c>
      <c r="E427" s="78">
        <v>24543.547719999999</v>
      </c>
      <c r="F427" s="78">
        <v>33219.279719999999</v>
      </c>
    </row>
    <row r="428" spans="1:6" x14ac:dyDescent="0.25">
      <c r="A428" s="73" t="s">
        <v>580</v>
      </c>
      <c r="B428" s="74" t="s">
        <v>581</v>
      </c>
      <c r="C428" s="74" t="s">
        <v>23</v>
      </c>
      <c r="D428" s="78">
        <v>36732.500209999998</v>
      </c>
      <c r="E428" s="78">
        <v>24543.547719999999</v>
      </c>
      <c r="F428" s="78">
        <v>33219.279719999999</v>
      </c>
    </row>
    <row r="429" spans="1:6" ht="31.5" x14ac:dyDescent="0.25">
      <c r="A429" s="75" t="s">
        <v>582</v>
      </c>
      <c r="B429" s="76" t="s">
        <v>583</v>
      </c>
      <c r="C429" s="76" t="s">
        <v>23</v>
      </c>
      <c r="D429" s="79">
        <v>4241.4178300000003</v>
      </c>
      <c r="E429" s="79">
        <v>3880.5178299999998</v>
      </c>
      <c r="F429" s="79">
        <v>3880.5178299999998</v>
      </c>
    </row>
    <row r="430" spans="1:6" ht="78.75" x14ac:dyDescent="0.25">
      <c r="A430" s="75" t="s">
        <v>361</v>
      </c>
      <c r="B430" s="76" t="s">
        <v>583</v>
      </c>
      <c r="C430" s="76" t="s">
        <v>362</v>
      </c>
      <c r="D430" s="79">
        <v>4241.4178300000003</v>
      </c>
      <c r="E430" s="79">
        <v>3880.5178299999998</v>
      </c>
      <c r="F430" s="79">
        <v>3880.5178299999998</v>
      </c>
    </row>
    <row r="431" spans="1:6" x14ac:dyDescent="0.25">
      <c r="A431" s="75" t="s">
        <v>584</v>
      </c>
      <c r="B431" s="76" t="s">
        <v>585</v>
      </c>
      <c r="C431" s="76" t="s">
        <v>23</v>
      </c>
      <c r="D431" s="79">
        <v>1744.0548100000001</v>
      </c>
      <c r="E431" s="79">
        <v>1744.0548100000001</v>
      </c>
      <c r="F431" s="79">
        <v>1744.0548100000001</v>
      </c>
    </row>
    <row r="432" spans="1:6" ht="78.75" x14ac:dyDescent="0.25">
      <c r="A432" s="75" t="s">
        <v>361</v>
      </c>
      <c r="B432" s="76" t="s">
        <v>585</v>
      </c>
      <c r="C432" s="76" t="s">
        <v>362</v>
      </c>
      <c r="D432" s="79">
        <v>1744.0548100000001</v>
      </c>
      <c r="E432" s="79">
        <v>1744.0548100000001</v>
      </c>
      <c r="F432" s="79">
        <v>1744.0548100000001</v>
      </c>
    </row>
    <row r="433" spans="1:6" ht="47.25" x14ac:dyDescent="0.25">
      <c r="A433" s="75" t="s">
        <v>586</v>
      </c>
      <c r="B433" s="76" t="s">
        <v>587</v>
      </c>
      <c r="C433" s="76" t="s">
        <v>23</v>
      </c>
      <c r="D433" s="79">
        <v>22.047999999999998</v>
      </c>
      <c r="E433" s="79">
        <v>22.82</v>
      </c>
      <c r="F433" s="79">
        <v>198.55199999999999</v>
      </c>
    </row>
    <row r="434" spans="1:6" ht="31.5" x14ac:dyDescent="0.25">
      <c r="A434" s="75" t="s">
        <v>268</v>
      </c>
      <c r="B434" s="76" t="s">
        <v>587</v>
      </c>
      <c r="C434" s="76" t="s">
        <v>269</v>
      </c>
      <c r="D434" s="79">
        <v>22.047999999999998</v>
      </c>
      <c r="E434" s="79">
        <v>22.82</v>
      </c>
      <c r="F434" s="79">
        <v>198.55199999999999</v>
      </c>
    </row>
    <row r="435" spans="1:6" ht="31.5" x14ac:dyDescent="0.25">
      <c r="A435" s="75" t="s">
        <v>864</v>
      </c>
      <c r="B435" s="76" t="s">
        <v>865</v>
      </c>
      <c r="C435" s="76" t="s">
        <v>23</v>
      </c>
      <c r="D435" s="79">
        <v>7887.6775399999997</v>
      </c>
      <c r="E435" s="79" t="s">
        <v>23</v>
      </c>
      <c r="F435" s="79" t="s">
        <v>23</v>
      </c>
    </row>
    <row r="436" spans="1:6" x14ac:dyDescent="0.25">
      <c r="A436" s="75" t="s">
        <v>260</v>
      </c>
      <c r="B436" s="76" t="s">
        <v>865</v>
      </c>
      <c r="C436" s="76" t="s">
        <v>261</v>
      </c>
      <c r="D436" s="79">
        <v>7887.6775399999997</v>
      </c>
      <c r="E436" s="79" t="s">
        <v>23</v>
      </c>
      <c r="F436" s="79" t="s">
        <v>23</v>
      </c>
    </row>
    <row r="437" spans="1:6" ht="47.25" x14ac:dyDescent="0.25">
      <c r="A437" s="75" t="s">
        <v>491</v>
      </c>
      <c r="B437" s="76" t="s">
        <v>588</v>
      </c>
      <c r="C437" s="76" t="s">
        <v>23</v>
      </c>
      <c r="D437" s="79">
        <v>15.25</v>
      </c>
      <c r="E437" s="79">
        <v>15.25</v>
      </c>
      <c r="F437" s="79">
        <v>15.25</v>
      </c>
    </row>
    <row r="438" spans="1:6" ht="31.5" x14ac:dyDescent="0.25">
      <c r="A438" s="75" t="s">
        <v>268</v>
      </c>
      <c r="B438" s="76" t="s">
        <v>588</v>
      </c>
      <c r="C438" s="76" t="s">
        <v>269</v>
      </c>
      <c r="D438" s="79">
        <v>15.25</v>
      </c>
      <c r="E438" s="79">
        <v>15.25</v>
      </c>
      <c r="F438" s="79">
        <v>15.25</v>
      </c>
    </row>
    <row r="439" spans="1:6" ht="31.5" x14ac:dyDescent="0.25">
      <c r="A439" s="75" t="s">
        <v>589</v>
      </c>
      <c r="B439" s="76" t="s">
        <v>590</v>
      </c>
      <c r="C439" s="76" t="s">
        <v>23</v>
      </c>
      <c r="D439" s="79">
        <v>10137.061</v>
      </c>
      <c r="E439" s="79">
        <v>4</v>
      </c>
      <c r="F439" s="79">
        <v>4</v>
      </c>
    </row>
    <row r="440" spans="1:6" x14ac:dyDescent="0.25">
      <c r="A440" s="75" t="s">
        <v>295</v>
      </c>
      <c r="B440" s="76" t="s">
        <v>590</v>
      </c>
      <c r="C440" s="76" t="s">
        <v>296</v>
      </c>
      <c r="D440" s="79">
        <v>10137.061</v>
      </c>
      <c r="E440" s="79">
        <v>4</v>
      </c>
      <c r="F440" s="79">
        <v>4</v>
      </c>
    </row>
    <row r="441" spans="1:6" ht="47.25" x14ac:dyDescent="0.25">
      <c r="A441" s="75" t="s">
        <v>591</v>
      </c>
      <c r="B441" s="76" t="s">
        <v>592</v>
      </c>
      <c r="C441" s="76" t="s">
        <v>23</v>
      </c>
      <c r="D441" s="79">
        <v>1.6379999999999999</v>
      </c>
      <c r="E441" s="79">
        <v>1.6379999999999999</v>
      </c>
      <c r="F441" s="79">
        <v>1.6379999999999999</v>
      </c>
    </row>
    <row r="442" spans="1:6" x14ac:dyDescent="0.25">
      <c r="A442" s="75" t="s">
        <v>295</v>
      </c>
      <c r="B442" s="76" t="s">
        <v>592</v>
      </c>
      <c r="C442" s="76" t="s">
        <v>296</v>
      </c>
      <c r="D442" s="79">
        <v>1.6379999999999999</v>
      </c>
      <c r="E442" s="79">
        <v>1.6379999999999999</v>
      </c>
      <c r="F442" s="79">
        <v>1.6379999999999999</v>
      </c>
    </row>
    <row r="443" spans="1:6" ht="110.25" x14ac:dyDescent="0.25">
      <c r="A443" s="75" t="s">
        <v>593</v>
      </c>
      <c r="B443" s="76" t="s">
        <v>594</v>
      </c>
      <c r="C443" s="76" t="s">
        <v>23</v>
      </c>
      <c r="D443" s="79">
        <v>2431.6999999999998</v>
      </c>
      <c r="E443" s="79">
        <v>2431.6999999999998</v>
      </c>
      <c r="F443" s="79">
        <v>2431.6999999999998</v>
      </c>
    </row>
    <row r="444" spans="1:6" ht="78.75" x14ac:dyDescent="0.25">
      <c r="A444" s="75" t="s">
        <v>361</v>
      </c>
      <c r="B444" s="76" t="s">
        <v>594</v>
      </c>
      <c r="C444" s="76" t="s">
        <v>362</v>
      </c>
      <c r="D444" s="79">
        <v>2331.6999999999998</v>
      </c>
      <c r="E444" s="79">
        <v>2331.6999999999998</v>
      </c>
      <c r="F444" s="79">
        <v>2331.6999999999998</v>
      </c>
    </row>
    <row r="445" spans="1:6" ht="98.25" customHeight="1" x14ac:dyDescent="0.25">
      <c r="A445" s="75" t="s">
        <v>268</v>
      </c>
      <c r="B445" s="76" t="s">
        <v>594</v>
      </c>
      <c r="C445" s="76" t="s">
        <v>269</v>
      </c>
      <c r="D445" s="79">
        <v>100</v>
      </c>
      <c r="E445" s="79">
        <v>100</v>
      </c>
      <c r="F445" s="79">
        <v>100</v>
      </c>
    </row>
    <row r="446" spans="1:6" ht="110.25" x14ac:dyDescent="0.25">
      <c r="A446" s="75" t="s">
        <v>595</v>
      </c>
      <c r="B446" s="76" t="s">
        <v>596</v>
      </c>
      <c r="C446" s="76" t="s">
        <v>23</v>
      </c>
      <c r="D446" s="79">
        <v>106.535</v>
      </c>
      <c r="E446" s="79">
        <v>106.535</v>
      </c>
      <c r="F446" s="79">
        <v>106.535</v>
      </c>
    </row>
    <row r="447" spans="1:6" ht="78.75" x14ac:dyDescent="0.25">
      <c r="A447" s="75" t="s">
        <v>361</v>
      </c>
      <c r="B447" s="76" t="s">
        <v>596</v>
      </c>
      <c r="C447" s="76" t="s">
        <v>362</v>
      </c>
      <c r="D447" s="79">
        <v>101.535</v>
      </c>
      <c r="E447" s="79" t="s">
        <v>23</v>
      </c>
      <c r="F447" s="79" t="s">
        <v>23</v>
      </c>
    </row>
    <row r="448" spans="1:6" ht="31.5" x14ac:dyDescent="0.25">
      <c r="A448" s="75" t="s">
        <v>268</v>
      </c>
      <c r="B448" s="76" t="s">
        <v>596</v>
      </c>
      <c r="C448" s="76" t="s">
        <v>269</v>
      </c>
      <c r="D448" s="79">
        <v>5</v>
      </c>
      <c r="E448" s="79">
        <v>106.535</v>
      </c>
      <c r="F448" s="79">
        <v>106.535</v>
      </c>
    </row>
    <row r="449" spans="1:6" ht="94.5" x14ac:dyDescent="0.25">
      <c r="A449" s="75" t="s">
        <v>597</v>
      </c>
      <c r="B449" s="76" t="s">
        <v>598</v>
      </c>
      <c r="C449" s="76" t="s">
        <v>23</v>
      </c>
      <c r="D449" s="79">
        <v>128.80000000000001</v>
      </c>
      <c r="E449" s="79">
        <v>128.80000000000001</v>
      </c>
      <c r="F449" s="79">
        <v>128.80000000000001</v>
      </c>
    </row>
    <row r="450" spans="1:6" ht="78.75" x14ac:dyDescent="0.25">
      <c r="A450" s="75" t="s">
        <v>361</v>
      </c>
      <c r="B450" s="76" t="s">
        <v>598</v>
      </c>
      <c r="C450" s="76" t="s">
        <v>362</v>
      </c>
      <c r="D450" s="79">
        <v>126.914</v>
      </c>
      <c r="E450" s="79" t="s">
        <v>23</v>
      </c>
      <c r="F450" s="79" t="s">
        <v>23</v>
      </c>
    </row>
    <row r="451" spans="1:6" ht="31.5" x14ac:dyDescent="0.25">
      <c r="A451" s="75" t="s">
        <v>268</v>
      </c>
      <c r="B451" s="76" t="s">
        <v>598</v>
      </c>
      <c r="C451" s="76" t="s">
        <v>269</v>
      </c>
      <c r="D451" s="79">
        <v>1.8859999999999999</v>
      </c>
      <c r="E451" s="79">
        <v>128.80000000000001</v>
      </c>
      <c r="F451" s="79">
        <v>128.80000000000001</v>
      </c>
    </row>
    <row r="452" spans="1:6" ht="94.5" x14ac:dyDescent="0.25">
      <c r="A452" s="75" t="s">
        <v>599</v>
      </c>
      <c r="B452" s="76" t="s">
        <v>600</v>
      </c>
      <c r="C452" s="76" t="s">
        <v>23</v>
      </c>
      <c r="D452" s="79">
        <v>61.8</v>
      </c>
      <c r="E452" s="79">
        <v>61.8</v>
      </c>
      <c r="F452" s="79">
        <v>61.8</v>
      </c>
    </row>
    <row r="453" spans="1:6" ht="78.75" x14ac:dyDescent="0.25">
      <c r="A453" s="75" t="s">
        <v>361</v>
      </c>
      <c r="B453" s="76" t="s">
        <v>600</v>
      </c>
      <c r="C453" s="76" t="s">
        <v>362</v>
      </c>
      <c r="D453" s="79">
        <v>60.9</v>
      </c>
      <c r="E453" s="79">
        <v>60.9</v>
      </c>
      <c r="F453" s="79">
        <v>60.9</v>
      </c>
    </row>
    <row r="454" spans="1:6" ht="31.5" x14ac:dyDescent="0.25">
      <c r="A454" s="75" t="s">
        <v>268</v>
      </c>
      <c r="B454" s="76" t="s">
        <v>600</v>
      </c>
      <c r="C454" s="76" t="s">
        <v>269</v>
      </c>
      <c r="D454" s="79">
        <v>0.9</v>
      </c>
      <c r="E454" s="79">
        <v>0.9</v>
      </c>
      <c r="F454" s="79">
        <v>0.9</v>
      </c>
    </row>
    <row r="455" spans="1:6" ht="94.5" x14ac:dyDescent="0.25">
      <c r="A455" s="75" t="s">
        <v>601</v>
      </c>
      <c r="B455" s="76" t="s">
        <v>602</v>
      </c>
      <c r="C455" s="76" t="s">
        <v>23</v>
      </c>
      <c r="D455" s="79">
        <v>17.5</v>
      </c>
      <c r="E455" s="79">
        <v>17.5</v>
      </c>
      <c r="F455" s="79">
        <v>17.5</v>
      </c>
    </row>
    <row r="456" spans="1:6" ht="31.5" x14ac:dyDescent="0.25">
      <c r="A456" s="75" t="s">
        <v>268</v>
      </c>
      <c r="B456" s="76" t="s">
        <v>602</v>
      </c>
      <c r="C456" s="76" t="s">
        <v>269</v>
      </c>
      <c r="D456" s="79">
        <v>17.5</v>
      </c>
      <c r="E456" s="79">
        <v>17.5</v>
      </c>
      <c r="F456" s="79">
        <v>17.5</v>
      </c>
    </row>
    <row r="457" spans="1:6" ht="94.5" x14ac:dyDescent="0.25">
      <c r="A457" s="75" t="s">
        <v>603</v>
      </c>
      <c r="B457" s="76" t="s">
        <v>604</v>
      </c>
      <c r="C457" s="76" t="s">
        <v>23</v>
      </c>
      <c r="D457" s="79">
        <v>8.6999999999999993</v>
      </c>
      <c r="E457" s="79">
        <v>8.6999999999999993</v>
      </c>
      <c r="F457" s="79">
        <v>8.6999999999999993</v>
      </c>
    </row>
    <row r="458" spans="1:6" ht="78.75" x14ac:dyDescent="0.25">
      <c r="A458" s="75" t="s">
        <v>361</v>
      </c>
      <c r="B458" s="76" t="s">
        <v>604</v>
      </c>
      <c r="C458" s="76" t="s">
        <v>362</v>
      </c>
      <c r="D458" s="79">
        <v>8.6</v>
      </c>
      <c r="E458" s="79">
        <v>8.6</v>
      </c>
      <c r="F458" s="79">
        <v>8.6</v>
      </c>
    </row>
    <row r="459" spans="1:6" ht="31.5" x14ac:dyDescent="0.25">
      <c r="A459" s="75" t="s">
        <v>268</v>
      </c>
      <c r="B459" s="76" t="s">
        <v>604</v>
      </c>
      <c r="C459" s="76" t="s">
        <v>269</v>
      </c>
      <c r="D459" s="79">
        <v>0.1</v>
      </c>
      <c r="E459" s="79">
        <v>0.1</v>
      </c>
      <c r="F459" s="79">
        <v>0.1</v>
      </c>
    </row>
    <row r="460" spans="1:6" ht="94.5" x14ac:dyDescent="0.25">
      <c r="A460" s="75" t="s">
        <v>605</v>
      </c>
      <c r="B460" s="76" t="s">
        <v>606</v>
      </c>
      <c r="C460" s="76" t="s">
        <v>23</v>
      </c>
      <c r="D460" s="79">
        <v>647.15700000000004</v>
      </c>
      <c r="E460" s="79">
        <v>647.15700000000004</v>
      </c>
      <c r="F460" s="79">
        <v>647.15700000000004</v>
      </c>
    </row>
    <row r="461" spans="1:6" ht="78.75" x14ac:dyDescent="0.25">
      <c r="A461" s="75" t="s">
        <v>361</v>
      </c>
      <c r="B461" s="76" t="s">
        <v>606</v>
      </c>
      <c r="C461" s="76" t="s">
        <v>362</v>
      </c>
      <c r="D461" s="79">
        <v>647.15700000000004</v>
      </c>
      <c r="E461" s="79">
        <v>647.15700000000004</v>
      </c>
      <c r="F461" s="79">
        <v>647.15700000000004</v>
      </c>
    </row>
    <row r="462" spans="1:6" x14ac:dyDescent="0.25">
      <c r="A462" s="75" t="s">
        <v>607</v>
      </c>
      <c r="B462" s="76" t="s">
        <v>608</v>
      </c>
      <c r="C462" s="76" t="s">
        <v>23</v>
      </c>
      <c r="D462" s="79">
        <v>9281.1610299999993</v>
      </c>
      <c r="E462" s="79">
        <v>5973.0750799999996</v>
      </c>
      <c r="F462" s="79">
        <v>5973.0750799999996</v>
      </c>
    </row>
    <row r="463" spans="1:6" ht="31.5" x14ac:dyDescent="0.25">
      <c r="A463" s="75" t="s">
        <v>268</v>
      </c>
      <c r="B463" s="76" t="s">
        <v>608</v>
      </c>
      <c r="C463" s="76" t="s">
        <v>269</v>
      </c>
      <c r="D463" s="79">
        <v>394</v>
      </c>
      <c r="E463" s="79" t="s">
        <v>23</v>
      </c>
      <c r="F463" s="79" t="s">
        <v>23</v>
      </c>
    </row>
    <row r="464" spans="1:6" ht="31.5" x14ac:dyDescent="0.25">
      <c r="A464" s="75" t="s">
        <v>409</v>
      </c>
      <c r="B464" s="76" t="s">
        <v>608</v>
      </c>
      <c r="C464" s="76" t="s">
        <v>410</v>
      </c>
      <c r="D464" s="79">
        <v>5843.0750799999996</v>
      </c>
      <c r="E464" s="79">
        <v>5843.0750799999996</v>
      </c>
      <c r="F464" s="79">
        <v>5843.0750799999996</v>
      </c>
    </row>
    <row r="465" spans="1:6" x14ac:dyDescent="0.25">
      <c r="A465" s="75" t="s">
        <v>260</v>
      </c>
      <c r="B465" s="76" t="s">
        <v>608</v>
      </c>
      <c r="C465" s="76" t="s">
        <v>261</v>
      </c>
      <c r="D465" s="79">
        <v>3044.0859500000001</v>
      </c>
      <c r="E465" s="79">
        <v>130</v>
      </c>
      <c r="F465" s="79">
        <v>130</v>
      </c>
    </row>
    <row r="466" spans="1:6" x14ac:dyDescent="0.25">
      <c r="A466" s="75" t="s">
        <v>609</v>
      </c>
      <c r="B466" s="76" t="s">
        <v>610</v>
      </c>
      <c r="C466" s="76" t="s">
        <v>23</v>
      </c>
      <c r="D466" s="79" t="s">
        <v>23</v>
      </c>
      <c r="E466" s="79">
        <v>9500</v>
      </c>
      <c r="F466" s="79">
        <v>18000</v>
      </c>
    </row>
    <row r="467" spans="1:6" x14ac:dyDescent="0.25">
      <c r="A467" s="75" t="s">
        <v>866</v>
      </c>
      <c r="B467" s="76" t="s">
        <v>610</v>
      </c>
      <c r="C467" s="76" t="s">
        <v>642</v>
      </c>
      <c r="D467" s="79" t="s">
        <v>23</v>
      </c>
      <c r="E467" s="79">
        <v>9500</v>
      </c>
      <c r="F467" s="79">
        <v>18000</v>
      </c>
    </row>
  </sheetData>
  <autoFilter ref="A14:F467"/>
  <mergeCells count="13">
    <mergeCell ref="E6:F6"/>
    <mergeCell ref="A11:F11"/>
    <mergeCell ref="A1:F1"/>
    <mergeCell ref="A2:F2"/>
    <mergeCell ref="A3:F3"/>
    <mergeCell ref="A4:F4"/>
    <mergeCell ref="A12:A13"/>
    <mergeCell ref="B12:B13"/>
    <mergeCell ref="C12:C13"/>
    <mergeCell ref="D12:F12"/>
    <mergeCell ref="A7:F7"/>
    <mergeCell ref="A8:F8"/>
    <mergeCell ref="A10:F10"/>
  </mergeCells>
  <pageMargins left="0.70866141732283472" right="0.70866141732283472" top="0.74803149606299213" bottom="0.74803149606299213" header="0.31496062992125984" footer="0.31496062992125984"/>
  <pageSetup paperSize="9" scale="65"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0"/>
  <sheetViews>
    <sheetView view="pageBreakPreview" zoomScaleNormal="100" zoomScaleSheetLayoutView="100" workbookViewId="0">
      <selection activeCell="E22" sqref="E22"/>
    </sheetView>
  </sheetViews>
  <sheetFormatPr defaultRowHeight="15.75" x14ac:dyDescent="0.25"/>
  <cols>
    <col min="1" max="1" width="50.28515625" style="22" customWidth="1"/>
    <col min="2" max="2" width="7.5703125" style="22" customWidth="1"/>
    <col min="3" max="3" width="16.7109375" style="22" customWidth="1"/>
    <col min="4" max="4" width="6.7109375" style="22" customWidth="1"/>
    <col min="5" max="7" width="17.7109375" style="22" customWidth="1"/>
    <col min="8" max="8" width="9.140625" style="22"/>
    <col min="9" max="9" width="10" style="22" bestFit="1" customWidth="1"/>
    <col min="10" max="16384" width="9.140625" style="22"/>
  </cols>
  <sheetData>
    <row r="1" spans="1:7" x14ac:dyDescent="0.25">
      <c r="A1" s="93" t="str">
        <f>F6</f>
        <v>Приложение 3</v>
      </c>
      <c r="B1" s="93"/>
      <c r="C1" s="93"/>
      <c r="D1" s="93"/>
      <c r="E1" s="93"/>
      <c r="F1" s="93"/>
      <c r="G1" s="93"/>
    </row>
    <row r="2" spans="1:7" x14ac:dyDescent="0.25">
      <c r="A2" s="93" t="str">
        <f>'Прил 1'!A2:E2</f>
        <v>к проекту</v>
      </c>
      <c r="B2" s="93"/>
      <c r="C2" s="93"/>
      <c r="D2" s="93"/>
      <c r="E2" s="93"/>
      <c r="F2" s="93"/>
      <c r="G2" s="93"/>
    </row>
    <row r="3" spans="1:7" x14ac:dyDescent="0.25">
      <c r="A3" s="93" t="str">
        <f>'Прил 1'!A3:E3</f>
        <v>решения Совета муниципального района</v>
      </c>
      <c r="B3" s="93"/>
      <c r="C3" s="93"/>
      <c r="D3" s="93"/>
      <c r="E3" s="93"/>
      <c r="F3" s="93"/>
      <c r="G3" s="93"/>
    </row>
    <row r="4" spans="1:7" x14ac:dyDescent="0.25">
      <c r="A4" s="93" t="str">
        <f>'Прил 1'!A4:E4</f>
        <v>"Княжпогостский" от 04 июля 2024 года № 397</v>
      </c>
      <c r="B4" s="93"/>
      <c r="C4" s="93"/>
      <c r="D4" s="93"/>
      <c r="E4" s="93"/>
      <c r="F4" s="93"/>
      <c r="G4" s="93"/>
    </row>
    <row r="5" spans="1:7" x14ac:dyDescent="0.25">
      <c r="A5" s="23"/>
      <c r="B5" s="23"/>
      <c r="C5" s="23"/>
      <c r="D5" s="23"/>
      <c r="E5" s="23"/>
      <c r="F5" s="23"/>
      <c r="G5" s="23"/>
    </row>
    <row r="6" spans="1:7" x14ac:dyDescent="0.25">
      <c r="A6" s="25"/>
      <c r="B6" s="25"/>
      <c r="C6" s="25"/>
      <c r="D6" s="25"/>
      <c r="E6" s="25"/>
      <c r="F6" s="93" t="s">
        <v>611</v>
      </c>
      <c r="G6" s="93"/>
    </row>
    <row r="7" spans="1:7" x14ac:dyDescent="0.25">
      <c r="A7" s="93" t="str">
        <f>'Прил 1'!A7:E7</f>
        <v>решения Совета муниципального района</v>
      </c>
      <c r="B7" s="93"/>
      <c r="C7" s="93"/>
      <c r="D7" s="93"/>
      <c r="E7" s="93"/>
      <c r="F7" s="93"/>
      <c r="G7" s="93"/>
    </row>
    <row r="8" spans="1:7" x14ac:dyDescent="0.25">
      <c r="A8" s="93" t="str">
        <f>'Прил 1'!A8:E8</f>
        <v>"Княжпогостский" от 18 декабря 2023 года № 357</v>
      </c>
      <c r="B8" s="93"/>
      <c r="C8" s="93"/>
      <c r="D8" s="93"/>
      <c r="E8" s="93"/>
      <c r="F8" s="93"/>
      <c r="G8" s="93"/>
    </row>
    <row r="10" spans="1:7" ht="34.5" customHeight="1" x14ac:dyDescent="0.25">
      <c r="A10" s="99" t="s">
        <v>693</v>
      </c>
      <c r="B10" s="99"/>
      <c r="C10" s="99"/>
      <c r="D10" s="99"/>
      <c r="E10" s="99"/>
      <c r="F10" s="99"/>
      <c r="G10" s="99"/>
    </row>
    <row r="11" spans="1:7" ht="18" customHeight="1" x14ac:dyDescent="0.25">
      <c r="A11" s="31"/>
      <c r="B11" s="31"/>
      <c r="C11" s="31"/>
      <c r="D11" s="31"/>
      <c r="E11" s="31"/>
      <c r="F11" s="31"/>
      <c r="G11" s="31"/>
    </row>
    <row r="12" spans="1:7" ht="20.25" customHeight="1" x14ac:dyDescent="0.25">
      <c r="A12" s="101" t="s">
        <v>248</v>
      </c>
      <c r="B12" s="101" t="s">
        <v>612</v>
      </c>
      <c r="C12" s="101" t="s">
        <v>249</v>
      </c>
      <c r="D12" s="101" t="s">
        <v>250</v>
      </c>
      <c r="E12" s="101" t="s">
        <v>14</v>
      </c>
      <c r="F12" s="101"/>
      <c r="G12" s="101"/>
    </row>
    <row r="13" spans="1:7" x14ac:dyDescent="0.25">
      <c r="A13" s="101" t="s">
        <v>23</v>
      </c>
      <c r="B13" s="101" t="s">
        <v>23</v>
      </c>
      <c r="C13" s="101" t="s">
        <v>23</v>
      </c>
      <c r="D13" s="101" t="s">
        <v>23</v>
      </c>
      <c r="E13" s="20" t="s">
        <v>9</v>
      </c>
      <c r="F13" s="20" t="s">
        <v>15</v>
      </c>
      <c r="G13" s="20" t="s">
        <v>18</v>
      </c>
    </row>
    <row r="14" spans="1:7" x14ac:dyDescent="0.25">
      <c r="A14" s="69" t="s">
        <v>613</v>
      </c>
      <c r="B14" s="69" t="s">
        <v>614</v>
      </c>
      <c r="C14" s="69" t="s">
        <v>615</v>
      </c>
      <c r="D14" s="69" t="s">
        <v>616</v>
      </c>
      <c r="E14" s="69" t="s">
        <v>617</v>
      </c>
      <c r="F14" s="69" t="s">
        <v>618</v>
      </c>
      <c r="G14" s="69" t="s">
        <v>619</v>
      </c>
    </row>
    <row r="15" spans="1:7" x14ac:dyDescent="0.25">
      <c r="A15" s="80" t="s">
        <v>251</v>
      </c>
      <c r="B15" s="81" t="s">
        <v>23</v>
      </c>
      <c r="C15" s="81" t="s">
        <v>23</v>
      </c>
      <c r="D15" s="81" t="s">
        <v>23</v>
      </c>
      <c r="E15" s="88">
        <v>991914.17639000004</v>
      </c>
      <c r="F15" s="88">
        <v>836547.49531000003</v>
      </c>
      <c r="G15" s="88">
        <v>820975.69345000002</v>
      </c>
    </row>
    <row r="16" spans="1:7" ht="31.5" x14ac:dyDescent="0.25">
      <c r="A16" s="82" t="s">
        <v>620</v>
      </c>
      <c r="B16" s="83" t="s">
        <v>621</v>
      </c>
      <c r="C16" s="14" t="s">
        <v>23</v>
      </c>
      <c r="D16" s="14" t="s">
        <v>23</v>
      </c>
      <c r="E16" s="89">
        <v>2406.4618099999998</v>
      </c>
      <c r="F16" s="89">
        <v>2406.4618099999998</v>
      </c>
      <c r="G16" s="89">
        <v>2406.4618099999998</v>
      </c>
    </row>
    <row r="17" spans="1:7" x14ac:dyDescent="0.25">
      <c r="A17" s="84" t="s">
        <v>578</v>
      </c>
      <c r="B17" s="85" t="s">
        <v>621</v>
      </c>
      <c r="C17" s="85" t="s">
        <v>579</v>
      </c>
      <c r="D17" s="69" t="s">
        <v>23</v>
      </c>
      <c r="E17" s="90">
        <v>2406.4618099999998</v>
      </c>
      <c r="F17" s="90">
        <v>2406.4618099999998</v>
      </c>
      <c r="G17" s="90">
        <v>2406.4618099999998</v>
      </c>
    </row>
    <row r="18" spans="1:7" x14ac:dyDescent="0.25">
      <c r="A18" s="84" t="s">
        <v>580</v>
      </c>
      <c r="B18" s="85" t="s">
        <v>621</v>
      </c>
      <c r="C18" s="85" t="s">
        <v>581</v>
      </c>
      <c r="D18" s="69" t="s">
        <v>23</v>
      </c>
      <c r="E18" s="90">
        <v>2406.4618099999998</v>
      </c>
      <c r="F18" s="90">
        <v>2406.4618099999998</v>
      </c>
      <c r="G18" s="90">
        <v>2406.4618099999998</v>
      </c>
    </row>
    <row r="19" spans="1:7" x14ac:dyDescent="0.25">
      <c r="A19" s="86" t="s">
        <v>584</v>
      </c>
      <c r="B19" s="87" t="s">
        <v>621</v>
      </c>
      <c r="C19" s="87" t="s">
        <v>585</v>
      </c>
      <c r="D19" s="83" t="s">
        <v>23</v>
      </c>
      <c r="E19" s="91">
        <v>1744.0548100000001</v>
      </c>
      <c r="F19" s="91">
        <v>1744.0548100000001</v>
      </c>
      <c r="G19" s="91">
        <v>1744.0548100000001</v>
      </c>
    </row>
    <row r="20" spans="1:7" ht="78.75" customHeight="1" x14ac:dyDescent="0.25">
      <c r="A20" s="86" t="s">
        <v>361</v>
      </c>
      <c r="B20" s="87" t="s">
        <v>621</v>
      </c>
      <c r="C20" s="87" t="s">
        <v>585</v>
      </c>
      <c r="D20" s="87" t="s">
        <v>362</v>
      </c>
      <c r="E20" s="91">
        <v>1744.0548100000001</v>
      </c>
      <c r="F20" s="91">
        <v>1744.0548100000001</v>
      </c>
      <c r="G20" s="91">
        <v>1744.0548100000001</v>
      </c>
    </row>
    <row r="21" spans="1:7" ht="47.25" x14ac:dyDescent="0.25">
      <c r="A21" s="86" t="s">
        <v>491</v>
      </c>
      <c r="B21" s="87" t="s">
        <v>621</v>
      </c>
      <c r="C21" s="87" t="s">
        <v>588</v>
      </c>
      <c r="D21" s="83" t="s">
        <v>23</v>
      </c>
      <c r="E21" s="91">
        <v>15.25</v>
      </c>
      <c r="F21" s="91">
        <v>15.25</v>
      </c>
      <c r="G21" s="91">
        <v>15.25</v>
      </c>
    </row>
    <row r="22" spans="1:7" ht="31.5" x14ac:dyDescent="0.25">
      <c r="A22" s="86" t="s">
        <v>268</v>
      </c>
      <c r="B22" s="87" t="s">
        <v>621</v>
      </c>
      <c r="C22" s="87" t="s">
        <v>588</v>
      </c>
      <c r="D22" s="87" t="s">
        <v>269</v>
      </c>
      <c r="E22" s="91">
        <v>15.25</v>
      </c>
      <c r="F22" s="91">
        <v>15.25</v>
      </c>
      <c r="G22" s="91">
        <v>15.25</v>
      </c>
    </row>
    <row r="23" spans="1:7" ht="95.25" customHeight="1" x14ac:dyDescent="0.25">
      <c r="A23" s="86" t="s">
        <v>605</v>
      </c>
      <c r="B23" s="87" t="s">
        <v>621</v>
      </c>
      <c r="C23" s="87" t="s">
        <v>606</v>
      </c>
      <c r="D23" s="83" t="s">
        <v>23</v>
      </c>
      <c r="E23" s="91">
        <v>647.15700000000004</v>
      </c>
      <c r="F23" s="91">
        <v>647.15700000000004</v>
      </c>
      <c r="G23" s="91">
        <v>647.15700000000004</v>
      </c>
    </row>
    <row r="24" spans="1:7" ht="81" customHeight="1" x14ac:dyDescent="0.25">
      <c r="A24" s="86" t="s">
        <v>361</v>
      </c>
      <c r="B24" s="87" t="s">
        <v>621</v>
      </c>
      <c r="C24" s="87" t="s">
        <v>606</v>
      </c>
      <c r="D24" s="87" t="s">
        <v>362</v>
      </c>
      <c r="E24" s="91">
        <v>647.15700000000004</v>
      </c>
      <c r="F24" s="91">
        <v>647.15700000000004</v>
      </c>
      <c r="G24" s="91">
        <v>647.15700000000004</v>
      </c>
    </row>
    <row r="25" spans="1:7" ht="31.5" x14ac:dyDescent="0.25">
      <c r="A25" s="82" t="s">
        <v>622</v>
      </c>
      <c r="B25" s="83" t="s">
        <v>623</v>
      </c>
      <c r="C25" s="14" t="s">
        <v>23</v>
      </c>
      <c r="D25" s="14" t="s">
        <v>23</v>
      </c>
      <c r="E25" s="89">
        <v>50</v>
      </c>
      <c r="F25" s="89" t="s">
        <v>23</v>
      </c>
      <c r="G25" s="89" t="s">
        <v>23</v>
      </c>
    </row>
    <row r="26" spans="1:7" x14ac:dyDescent="0.25">
      <c r="A26" s="84" t="s">
        <v>578</v>
      </c>
      <c r="B26" s="85" t="s">
        <v>623</v>
      </c>
      <c r="C26" s="85" t="s">
        <v>579</v>
      </c>
      <c r="D26" s="69" t="s">
        <v>23</v>
      </c>
      <c r="E26" s="90">
        <v>50</v>
      </c>
      <c r="F26" s="90" t="s">
        <v>23</v>
      </c>
      <c r="G26" s="90" t="s">
        <v>23</v>
      </c>
    </row>
    <row r="27" spans="1:7" x14ac:dyDescent="0.25">
      <c r="A27" s="84" t="s">
        <v>580</v>
      </c>
      <c r="B27" s="85" t="s">
        <v>623</v>
      </c>
      <c r="C27" s="85" t="s">
        <v>581</v>
      </c>
      <c r="D27" s="69" t="s">
        <v>23</v>
      </c>
      <c r="E27" s="90">
        <v>50</v>
      </c>
      <c r="F27" s="90" t="s">
        <v>23</v>
      </c>
      <c r="G27" s="90" t="s">
        <v>23</v>
      </c>
    </row>
    <row r="28" spans="1:7" x14ac:dyDescent="0.25">
      <c r="A28" s="86" t="s">
        <v>607</v>
      </c>
      <c r="B28" s="87" t="s">
        <v>623</v>
      </c>
      <c r="C28" s="87" t="s">
        <v>608</v>
      </c>
      <c r="D28" s="83" t="s">
        <v>23</v>
      </c>
      <c r="E28" s="91">
        <v>50</v>
      </c>
      <c r="F28" s="91" t="s">
        <v>23</v>
      </c>
      <c r="G28" s="91" t="s">
        <v>23</v>
      </c>
    </row>
    <row r="29" spans="1:7" ht="31.5" x14ac:dyDescent="0.25">
      <c r="A29" s="86" t="s">
        <v>268</v>
      </c>
      <c r="B29" s="87" t="s">
        <v>623</v>
      </c>
      <c r="C29" s="87" t="s">
        <v>608</v>
      </c>
      <c r="D29" s="87" t="s">
        <v>269</v>
      </c>
      <c r="E29" s="91">
        <v>50</v>
      </c>
      <c r="F29" s="91" t="s">
        <v>23</v>
      </c>
      <c r="G29" s="91" t="s">
        <v>23</v>
      </c>
    </row>
    <row r="30" spans="1:7" ht="31.5" x14ac:dyDescent="0.25">
      <c r="A30" s="82" t="s">
        <v>624</v>
      </c>
      <c r="B30" s="83" t="s">
        <v>625</v>
      </c>
      <c r="C30" s="14" t="s">
        <v>23</v>
      </c>
      <c r="D30" s="14" t="s">
        <v>23</v>
      </c>
      <c r="E30" s="89">
        <v>203648.05241999999</v>
      </c>
      <c r="F30" s="89">
        <v>139424.10003</v>
      </c>
      <c r="G30" s="89">
        <v>131555.11535000001</v>
      </c>
    </row>
    <row r="31" spans="1:7" ht="21" customHeight="1" x14ac:dyDescent="0.25">
      <c r="A31" s="84" t="s">
        <v>252</v>
      </c>
      <c r="B31" s="85" t="s">
        <v>625</v>
      </c>
      <c r="C31" s="85" t="s">
        <v>253</v>
      </c>
      <c r="D31" s="69" t="s">
        <v>23</v>
      </c>
      <c r="E31" s="90">
        <v>919.34900000000005</v>
      </c>
      <c r="F31" s="90">
        <v>919.34900000000005</v>
      </c>
      <c r="G31" s="90">
        <v>919.34900000000005</v>
      </c>
    </row>
    <row r="32" spans="1:7" x14ac:dyDescent="0.25">
      <c r="A32" s="84" t="s">
        <v>254</v>
      </c>
      <c r="B32" s="85" t="s">
        <v>625</v>
      </c>
      <c r="C32" s="85" t="s">
        <v>255</v>
      </c>
      <c r="D32" s="69" t="s">
        <v>23</v>
      </c>
      <c r="E32" s="90">
        <v>919.34900000000005</v>
      </c>
      <c r="F32" s="90">
        <v>919.34900000000005</v>
      </c>
      <c r="G32" s="90">
        <v>919.34900000000005</v>
      </c>
    </row>
    <row r="33" spans="1:7" ht="63" x14ac:dyDescent="0.25">
      <c r="A33" s="84" t="s">
        <v>256</v>
      </c>
      <c r="B33" s="85" t="s">
        <v>625</v>
      </c>
      <c r="C33" s="85" t="s">
        <v>257</v>
      </c>
      <c r="D33" s="69" t="s">
        <v>23</v>
      </c>
      <c r="E33" s="90">
        <v>919.34900000000005</v>
      </c>
      <c r="F33" s="90">
        <v>919.34900000000005</v>
      </c>
      <c r="G33" s="90">
        <v>919.34900000000005</v>
      </c>
    </row>
    <row r="34" spans="1:7" ht="63" x14ac:dyDescent="0.25">
      <c r="A34" s="86" t="s">
        <v>258</v>
      </c>
      <c r="B34" s="87" t="s">
        <v>625</v>
      </c>
      <c r="C34" s="87" t="s">
        <v>259</v>
      </c>
      <c r="D34" s="83" t="s">
        <v>23</v>
      </c>
      <c r="E34" s="91">
        <v>919.34900000000005</v>
      </c>
      <c r="F34" s="91">
        <v>919.34900000000005</v>
      </c>
      <c r="G34" s="91">
        <v>919.34900000000005</v>
      </c>
    </row>
    <row r="35" spans="1:7" x14ac:dyDescent="0.25">
      <c r="A35" s="86" t="s">
        <v>260</v>
      </c>
      <c r="B35" s="87" t="s">
        <v>625</v>
      </c>
      <c r="C35" s="87" t="s">
        <v>259</v>
      </c>
      <c r="D35" s="87" t="s">
        <v>261</v>
      </c>
      <c r="E35" s="91">
        <v>919.34900000000005</v>
      </c>
      <c r="F35" s="91">
        <v>919.34900000000005</v>
      </c>
      <c r="G35" s="91">
        <v>919.34900000000005</v>
      </c>
    </row>
    <row r="36" spans="1:7" ht="37.5" customHeight="1" x14ac:dyDescent="0.25">
      <c r="A36" s="84" t="s">
        <v>262</v>
      </c>
      <c r="B36" s="85" t="s">
        <v>625</v>
      </c>
      <c r="C36" s="85" t="s">
        <v>263</v>
      </c>
      <c r="D36" s="69" t="s">
        <v>23</v>
      </c>
      <c r="E36" s="90">
        <v>41560.820599999999</v>
      </c>
      <c r="F36" s="90">
        <v>18819.086749999999</v>
      </c>
      <c r="G36" s="90">
        <v>18446.199850000001</v>
      </c>
    </row>
    <row r="37" spans="1:7" ht="47.25" x14ac:dyDescent="0.25">
      <c r="A37" s="84" t="s">
        <v>264</v>
      </c>
      <c r="B37" s="85" t="s">
        <v>625</v>
      </c>
      <c r="C37" s="85" t="s">
        <v>265</v>
      </c>
      <c r="D37" s="69" t="s">
        <v>23</v>
      </c>
      <c r="E37" s="90">
        <v>41560.820599999999</v>
      </c>
      <c r="F37" s="90">
        <v>18819.086749999999</v>
      </c>
      <c r="G37" s="90">
        <v>18446.199850000001</v>
      </c>
    </row>
    <row r="38" spans="1:7" ht="31.5" x14ac:dyDescent="0.25">
      <c r="A38" s="84" t="s">
        <v>266</v>
      </c>
      <c r="B38" s="85" t="s">
        <v>625</v>
      </c>
      <c r="C38" s="85" t="s">
        <v>267</v>
      </c>
      <c r="D38" s="69" t="s">
        <v>23</v>
      </c>
      <c r="E38" s="90">
        <v>7278.1987499999996</v>
      </c>
      <c r="F38" s="90">
        <v>5106.1987499999996</v>
      </c>
      <c r="G38" s="90">
        <v>5106.1987499999996</v>
      </c>
    </row>
    <row r="39" spans="1:7" ht="31.5" x14ac:dyDescent="0.25">
      <c r="A39" s="86" t="s">
        <v>268</v>
      </c>
      <c r="B39" s="87" t="s">
        <v>625</v>
      </c>
      <c r="C39" s="87" t="s">
        <v>267</v>
      </c>
      <c r="D39" s="87" t="s">
        <v>269</v>
      </c>
      <c r="E39" s="91">
        <v>1700</v>
      </c>
      <c r="F39" s="91" t="s">
        <v>23</v>
      </c>
      <c r="G39" s="91" t="s">
        <v>23</v>
      </c>
    </row>
    <row r="40" spans="1:7" x14ac:dyDescent="0.25">
      <c r="A40" s="86" t="s">
        <v>260</v>
      </c>
      <c r="B40" s="87" t="s">
        <v>625</v>
      </c>
      <c r="C40" s="87" t="s">
        <v>267</v>
      </c>
      <c r="D40" s="87" t="s">
        <v>261</v>
      </c>
      <c r="E40" s="91">
        <v>280</v>
      </c>
      <c r="F40" s="91" t="s">
        <v>23</v>
      </c>
      <c r="G40" s="91" t="s">
        <v>23</v>
      </c>
    </row>
    <row r="41" spans="1:7" ht="47.25" x14ac:dyDescent="0.25">
      <c r="A41" s="86" t="s">
        <v>270</v>
      </c>
      <c r="B41" s="87" t="s">
        <v>625</v>
      </c>
      <c r="C41" s="87" t="s">
        <v>271</v>
      </c>
      <c r="D41" s="83" t="s">
        <v>23</v>
      </c>
      <c r="E41" s="91">
        <v>2357</v>
      </c>
      <c r="F41" s="91">
        <v>2165</v>
      </c>
      <c r="G41" s="91">
        <v>2165</v>
      </c>
    </row>
    <row r="42" spans="1:7" ht="31.5" x14ac:dyDescent="0.25">
      <c r="A42" s="86" t="s">
        <v>268</v>
      </c>
      <c r="B42" s="87" t="s">
        <v>625</v>
      </c>
      <c r="C42" s="87" t="s">
        <v>271</v>
      </c>
      <c r="D42" s="87" t="s">
        <v>269</v>
      </c>
      <c r="E42" s="91">
        <v>2357</v>
      </c>
      <c r="F42" s="91">
        <v>2165</v>
      </c>
      <c r="G42" s="91">
        <v>2165</v>
      </c>
    </row>
    <row r="43" spans="1:7" ht="31.5" x14ac:dyDescent="0.25">
      <c r="A43" s="86" t="s">
        <v>266</v>
      </c>
      <c r="B43" s="87" t="s">
        <v>625</v>
      </c>
      <c r="C43" s="87" t="s">
        <v>272</v>
      </c>
      <c r="D43" s="83" t="s">
        <v>23</v>
      </c>
      <c r="E43" s="91">
        <v>2941.19875</v>
      </c>
      <c r="F43" s="91">
        <v>2941.19875</v>
      </c>
      <c r="G43" s="91">
        <v>2941.19875</v>
      </c>
    </row>
    <row r="44" spans="1:7" ht="31.5" x14ac:dyDescent="0.25">
      <c r="A44" s="86" t="s">
        <v>268</v>
      </c>
      <c r="B44" s="87" t="s">
        <v>625</v>
      </c>
      <c r="C44" s="87" t="s">
        <v>272</v>
      </c>
      <c r="D44" s="87" t="s">
        <v>269</v>
      </c>
      <c r="E44" s="91">
        <v>2941.19875</v>
      </c>
      <c r="F44" s="91">
        <v>2941.19875</v>
      </c>
      <c r="G44" s="91">
        <v>2941.19875</v>
      </c>
    </row>
    <row r="45" spans="1:7" ht="31.5" x14ac:dyDescent="0.25">
      <c r="A45" s="84" t="s">
        <v>845</v>
      </c>
      <c r="B45" s="85" t="s">
        <v>625</v>
      </c>
      <c r="C45" s="85" t="s">
        <v>273</v>
      </c>
      <c r="D45" s="69" t="s">
        <v>23</v>
      </c>
      <c r="E45" s="90">
        <v>10275.969580000001</v>
      </c>
      <c r="F45" s="90" t="s">
        <v>23</v>
      </c>
      <c r="G45" s="90" t="s">
        <v>23</v>
      </c>
    </row>
    <row r="46" spans="1:7" ht="31.5" x14ac:dyDescent="0.25">
      <c r="A46" s="86" t="s">
        <v>268</v>
      </c>
      <c r="B46" s="87" t="s">
        <v>625</v>
      </c>
      <c r="C46" s="87" t="s">
        <v>273</v>
      </c>
      <c r="D46" s="87" t="s">
        <v>269</v>
      </c>
      <c r="E46" s="91">
        <v>9156.8936799999992</v>
      </c>
      <c r="F46" s="91" t="s">
        <v>23</v>
      </c>
      <c r="G46" s="91" t="s">
        <v>23</v>
      </c>
    </row>
    <row r="47" spans="1:7" ht="47.25" x14ac:dyDescent="0.25">
      <c r="A47" s="86" t="s">
        <v>846</v>
      </c>
      <c r="B47" s="87" t="s">
        <v>625</v>
      </c>
      <c r="C47" s="87" t="s">
        <v>847</v>
      </c>
      <c r="D47" s="83" t="s">
        <v>23</v>
      </c>
      <c r="E47" s="91">
        <v>1119.0759</v>
      </c>
      <c r="F47" s="91" t="s">
        <v>23</v>
      </c>
      <c r="G47" s="91" t="s">
        <v>23</v>
      </c>
    </row>
    <row r="48" spans="1:7" ht="31.5" x14ac:dyDescent="0.25">
      <c r="A48" s="86" t="s">
        <v>268</v>
      </c>
      <c r="B48" s="87" t="s">
        <v>625</v>
      </c>
      <c r="C48" s="87" t="s">
        <v>847</v>
      </c>
      <c r="D48" s="87" t="s">
        <v>269</v>
      </c>
      <c r="E48" s="91">
        <v>1119.0759</v>
      </c>
      <c r="F48" s="91" t="s">
        <v>23</v>
      </c>
      <c r="G48" s="91" t="s">
        <v>23</v>
      </c>
    </row>
    <row r="49" spans="1:11" ht="31.5" x14ac:dyDescent="0.25">
      <c r="A49" s="84" t="s">
        <v>277</v>
      </c>
      <c r="B49" s="85" t="s">
        <v>625</v>
      </c>
      <c r="C49" s="85" t="s">
        <v>278</v>
      </c>
      <c r="D49" s="69" t="s">
        <v>23</v>
      </c>
      <c r="E49" s="90">
        <v>16.668600000000001</v>
      </c>
      <c r="F49" s="90">
        <v>16.668600000000001</v>
      </c>
      <c r="G49" s="90">
        <v>16.668600000000001</v>
      </c>
    </row>
    <row r="50" spans="1:11" ht="47.25" x14ac:dyDescent="0.25">
      <c r="A50" s="86" t="s">
        <v>279</v>
      </c>
      <c r="B50" s="87" t="s">
        <v>625</v>
      </c>
      <c r="C50" s="87" t="s">
        <v>280</v>
      </c>
      <c r="D50" s="83" t="s">
        <v>23</v>
      </c>
      <c r="E50" s="91">
        <v>16.668600000000001</v>
      </c>
      <c r="F50" s="91">
        <v>16.668600000000001</v>
      </c>
      <c r="G50" s="91">
        <v>16.668600000000001</v>
      </c>
    </row>
    <row r="51" spans="1:11" ht="31.5" x14ac:dyDescent="0.25">
      <c r="A51" s="86" t="s">
        <v>268</v>
      </c>
      <c r="B51" s="87" t="s">
        <v>625</v>
      </c>
      <c r="C51" s="87" t="s">
        <v>280</v>
      </c>
      <c r="D51" s="87" t="s">
        <v>269</v>
      </c>
      <c r="E51" s="91">
        <v>16.668600000000001</v>
      </c>
      <c r="F51" s="91">
        <v>16.668600000000001</v>
      </c>
      <c r="G51" s="91">
        <v>16.668600000000001</v>
      </c>
    </row>
    <row r="52" spans="1:11" ht="31.5" x14ac:dyDescent="0.25">
      <c r="A52" s="84" t="s">
        <v>771</v>
      </c>
      <c r="B52" s="85" t="s">
        <v>625</v>
      </c>
      <c r="C52" s="85" t="s">
        <v>772</v>
      </c>
      <c r="D52" s="69" t="s">
        <v>23</v>
      </c>
      <c r="E52" s="90">
        <v>4654.03042</v>
      </c>
      <c r="F52" s="90" t="s">
        <v>23</v>
      </c>
      <c r="G52" s="90" t="s">
        <v>23</v>
      </c>
    </row>
    <row r="53" spans="1:11" ht="63" x14ac:dyDescent="0.25">
      <c r="A53" s="86" t="s">
        <v>773</v>
      </c>
      <c r="B53" s="87" t="s">
        <v>625</v>
      </c>
      <c r="C53" s="87" t="s">
        <v>774</v>
      </c>
      <c r="D53" s="83" t="s">
        <v>23</v>
      </c>
      <c r="E53" s="91">
        <v>31.5</v>
      </c>
      <c r="F53" s="91" t="s">
        <v>23</v>
      </c>
      <c r="G53" s="91" t="s">
        <v>23</v>
      </c>
    </row>
    <row r="54" spans="1:11" ht="31.5" x14ac:dyDescent="0.25">
      <c r="A54" s="86" t="s">
        <v>268</v>
      </c>
      <c r="B54" s="87" t="s">
        <v>625</v>
      </c>
      <c r="C54" s="87" t="s">
        <v>774</v>
      </c>
      <c r="D54" s="87" t="s">
        <v>269</v>
      </c>
      <c r="E54" s="91">
        <v>31.5</v>
      </c>
      <c r="F54" s="91" t="s">
        <v>23</v>
      </c>
      <c r="G54" s="91" t="s">
        <v>23</v>
      </c>
    </row>
    <row r="55" spans="1:11" ht="31.5" x14ac:dyDescent="0.25">
      <c r="A55" s="86" t="s">
        <v>771</v>
      </c>
      <c r="B55" s="87" t="s">
        <v>625</v>
      </c>
      <c r="C55" s="87" t="s">
        <v>775</v>
      </c>
      <c r="D55" s="83" t="s">
        <v>23</v>
      </c>
      <c r="E55" s="91">
        <v>4622.53042</v>
      </c>
      <c r="F55" s="91" t="s">
        <v>23</v>
      </c>
      <c r="G55" s="91" t="s">
        <v>23</v>
      </c>
    </row>
    <row r="56" spans="1:11" ht="31.5" x14ac:dyDescent="0.25">
      <c r="A56" s="86" t="s">
        <v>268</v>
      </c>
      <c r="B56" s="87" t="s">
        <v>625</v>
      </c>
      <c r="C56" s="87" t="s">
        <v>775</v>
      </c>
      <c r="D56" s="87" t="s">
        <v>269</v>
      </c>
      <c r="E56" s="91">
        <v>4622.53042</v>
      </c>
      <c r="F56" s="91" t="s">
        <v>23</v>
      </c>
      <c r="G56" s="91" t="s">
        <v>23</v>
      </c>
    </row>
    <row r="57" spans="1:11" ht="31.5" x14ac:dyDescent="0.25">
      <c r="A57" s="84" t="s">
        <v>281</v>
      </c>
      <c r="B57" s="85" t="s">
        <v>625</v>
      </c>
      <c r="C57" s="85" t="s">
        <v>282</v>
      </c>
      <c r="D57" s="69" t="s">
        <v>23</v>
      </c>
      <c r="E57" s="90">
        <v>2227</v>
      </c>
      <c r="F57" s="90" t="s">
        <v>23</v>
      </c>
      <c r="G57" s="90" t="s">
        <v>23</v>
      </c>
    </row>
    <row r="58" spans="1:11" ht="47.25" x14ac:dyDescent="0.25">
      <c r="A58" s="86" t="s">
        <v>283</v>
      </c>
      <c r="B58" s="87" t="s">
        <v>625</v>
      </c>
      <c r="C58" s="87" t="s">
        <v>284</v>
      </c>
      <c r="D58" s="83" t="s">
        <v>23</v>
      </c>
      <c r="E58" s="91">
        <v>2227</v>
      </c>
      <c r="F58" s="91" t="s">
        <v>23</v>
      </c>
      <c r="G58" s="91" t="s">
        <v>23</v>
      </c>
    </row>
    <row r="59" spans="1:11" ht="31.5" x14ac:dyDescent="0.25">
      <c r="A59" s="86" t="s">
        <v>268</v>
      </c>
      <c r="B59" s="87" t="s">
        <v>625</v>
      </c>
      <c r="C59" s="87" t="s">
        <v>284</v>
      </c>
      <c r="D59" s="87" t="s">
        <v>269</v>
      </c>
      <c r="E59" s="91">
        <v>2227</v>
      </c>
      <c r="F59" s="91" t="s">
        <v>23</v>
      </c>
      <c r="G59" s="91" t="s">
        <v>23</v>
      </c>
    </row>
    <row r="60" spans="1:11" x14ac:dyDescent="0.25">
      <c r="A60" s="84" t="s">
        <v>285</v>
      </c>
      <c r="B60" s="85" t="s">
        <v>625</v>
      </c>
      <c r="C60" s="85" t="s">
        <v>286</v>
      </c>
      <c r="D60" s="69" t="s">
        <v>23</v>
      </c>
      <c r="E60" s="90">
        <v>8625.1525000000001</v>
      </c>
      <c r="F60" s="90">
        <v>8625.1525000000001</v>
      </c>
      <c r="G60" s="90">
        <v>8625.1525000000001</v>
      </c>
    </row>
    <row r="61" spans="1:11" ht="47.25" x14ac:dyDescent="0.25">
      <c r="A61" s="86" t="s">
        <v>287</v>
      </c>
      <c r="B61" s="87" t="s">
        <v>625</v>
      </c>
      <c r="C61" s="87" t="s">
        <v>288</v>
      </c>
      <c r="D61" s="83" t="s">
        <v>23</v>
      </c>
      <c r="E61" s="91">
        <v>3967.3441800000001</v>
      </c>
      <c r="F61" s="91">
        <v>4347.0682999999999</v>
      </c>
      <c r="G61" s="91">
        <v>4698.9569799999999</v>
      </c>
      <c r="I61" s="30"/>
      <c r="J61" s="30"/>
      <c r="K61" s="30"/>
    </row>
    <row r="62" spans="1:11" ht="31.5" x14ac:dyDescent="0.25">
      <c r="A62" s="86" t="s">
        <v>268</v>
      </c>
      <c r="B62" s="87" t="s">
        <v>625</v>
      </c>
      <c r="C62" s="87" t="s">
        <v>288</v>
      </c>
      <c r="D62" s="87" t="s">
        <v>269</v>
      </c>
      <c r="E62" s="91">
        <v>3967.3441800000001</v>
      </c>
      <c r="F62" s="91">
        <v>4347.0682999999999</v>
      </c>
      <c r="G62" s="91">
        <v>4698.9569799999999</v>
      </c>
    </row>
    <row r="63" spans="1:11" ht="63" x14ac:dyDescent="0.25">
      <c r="A63" s="86" t="s">
        <v>289</v>
      </c>
      <c r="B63" s="87" t="s">
        <v>625</v>
      </c>
      <c r="C63" s="87" t="s">
        <v>290</v>
      </c>
      <c r="D63" s="83" t="s">
        <v>23</v>
      </c>
      <c r="E63" s="91">
        <v>4657.8083200000001</v>
      </c>
      <c r="F63" s="91">
        <v>4278.0842000000002</v>
      </c>
      <c r="G63" s="91">
        <v>3926.1955200000002</v>
      </c>
    </row>
    <row r="64" spans="1:11" ht="31.5" x14ac:dyDescent="0.25">
      <c r="A64" s="86" t="s">
        <v>268</v>
      </c>
      <c r="B64" s="87" t="s">
        <v>625</v>
      </c>
      <c r="C64" s="87" t="s">
        <v>290</v>
      </c>
      <c r="D64" s="87" t="s">
        <v>269</v>
      </c>
      <c r="E64" s="91">
        <v>4657.8083200000001</v>
      </c>
      <c r="F64" s="91">
        <v>4278.0842000000002</v>
      </c>
      <c r="G64" s="91">
        <v>3926.1955200000002</v>
      </c>
    </row>
    <row r="65" spans="1:7" x14ac:dyDescent="0.25">
      <c r="A65" s="84" t="s">
        <v>291</v>
      </c>
      <c r="B65" s="85" t="s">
        <v>625</v>
      </c>
      <c r="C65" s="85" t="s">
        <v>292</v>
      </c>
      <c r="D65" s="69" t="s">
        <v>23</v>
      </c>
      <c r="E65" s="90">
        <v>8483.8007500000003</v>
      </c>
      <c r="F65" s="90">
        <v>5071.0668999999998</v>
      </c>
      <c r="G65" s="90">
        <v>4698.18</v>
      </c>
    </row>
    <row r="66" spans="1:7" ht="31.5" x14ac:dyDescent="0.25">
      <c r="A66" s="86" t="s">
        <v>268</v>
      </c>
      <c r="B66" s="87" t="s">
        <v>625</v>
      </c>
      <c r="C66" s="87" t="s">
        <v>292</v>
      </c>
      <c r="D66" s="87" t="s">
        <v>269</v>
      </c>
      <c r="E66" s="91">
        <v>2497.1779999999999</v>
      </c>
      <c r="F66" s="91" t="s">
        <v>23</v>
      </c>
      <c r="G66" s="91" t="s">
        <v>23</v>
      </c>
    </row>
    <row r="67" spans="1:7" ht="31.5" x14ac:dyDescent="0.25">
      <c r="A67" s="86" t="s">
        <v>695</v>
      </c>
      <c r="B67" s="87" t="s">
        <v>625</v>
      </c>
      <c r="C67" s="87" t="s">
        <v>696</v>
      </c>
      <c r="D67" s="83" t="s">
        <v>23</v>
      </c>
      <c r="E67" s="91">
        <v>590</v>
      </c>
      <c r="F67" s="91" t="s">
        <v>23</v>
      </c>
      <c r="G67" s="91" t="s">
        <v>23</v>
      </c>
    </row>
    <row r="68" spans="1:7" ht="31.5" x14ac:dyDescent="0.25">
      <c r="A68" s="86" t="s">
        <v>268</v>
      </c>
      <c r="B68" s="87" t="s">
        <v>625</v>
      </c>
      <c r="C68" s="87" t="s">
        <v>696</v>
      </c>
      <c r="D68" s="87" t="s">
        <v>269</v>
      </c>
      <c r="E68" s="91">
        <v>590</v>
      </c>
      <c r="F68" s="91" t="s">
        <v>23</v>
      </c>
      <c r="G68" s="91" t="s">
        <v>23</v>
      </c>
    </row>
    <row r="69" spans="1:7" ht="47.25" x14ac:dyDescent="0.25">
      <c r="A69" s="86" t="s">
        <v>293</v>
      </c>
      <c r="B69" s="87" t="s">
        <v>625</v>
      </c>
      <c r="C69" s="87" t="s">
        <v>294</v>
      </c>
      <c r="D69" s="83" t="s">
        <v>23</v>
      </c>
      <c r="E69" s="91">
        <v>5396.6227500000005</v>
      </c>
      <c r="F69" s="91">
        <v>5071.0668999999998</v>
      </c>
      <c r="G69" s="91">
        <v>4698.18</v>
      </c>
    </row>
    <row r="70" spans="1:7" ht="31.5" x14ac:dyDescent="0.25">
      <c r="A70" s="86" t="s">
        <v>268</v>
      </c>
      <c r="B70" s="87" t="s">
        <v>625</v>
      </c>
      <c r="C70" s="87" t="s">
        <v>294</v>
      </c>
      <c r="D70" s="87" t="s">
        <v>269</v>
      </c>
      <c r="E70" s="91">
        <v>5396.6227500000005</v>
      </c>
      <c r="F70" s="91">
        <v>5071.0668999999998</v>
      </c>
      <c r="G70" s="91">
        <v>4698.18</v>
      </c>
    </row>
    <row r="71" spans="1:7" ht="54.75" customHeight="1" x14ac:dyDescent="0.25">
      <c r="A71" s="84" t="s">
        <v>297</v>
      </c>
      <c r="B71" s="85" t="s">
        <v>625</v>
      </c>
      <c r="C71" s="85" t="s">
        <v>298</v>
      </c>
      <c r="D71" s="69" t="s">
        <v>23</v>
      </c>
      <c r="E71" s="90">
        <v>36157.823369999998</v>
      </c>
      <c r="F71" s="90">
        <v>25454.97106</v>
      </c>
      <c r="G71" s="90">
        <v>20658.109280000001</v>
      </c>
    </row>
    <row r="72" spans="1:7" ht="47.25" x14ac:dyDescent="0.25">
      <c r="A72" s="84" t="s">
        <v>312</v>
      </c>
      <c r="B72" s="85" t="s">
        <v>625</v>
      </c>
      <c r="C72" s="85" t="s">
        <v>313</v>
      </c>
      <c r="D72" s="69" t="s">
        <v>23</v>
      </c>
      <c r="E72" s="90">
        <v>28716.883709999998</v>
      </c>
      <c r="F72" s="90">
        <v>22032.02606</v>
      </c>
      <c r="G72" s="90">
        <v>20656.293280000002</v>
      </c>
    </row>
    <row r="73" spans="1:7" x14ac:dyDescent="0.25">
      <c r="A73" s="84" t="s">
        <v>314</v>
      </c>
      <c r="B73" s="85" t="s">
        <v>625</v>
      </c>
      <c r="C73" s="85" t="s">
        <v>315</v>
      </c>
      <c r="D73" s="69" t="s">
        <v>23</v>
      </c>
      <c r="E73" s="90">
        <v>12182.890289999999</v>
      </c>
      <c r="F73" s="90">
        <v>12217.806</v>
      </c>
      <c r="G73" s="90">
        <v>12217.806</v>
      </c>
    </row>
    <row r="74" spans="1:7" ht="31.5" x14ac:dyDescent="0.25">
      <c r="A74" s="86" t="s">
        <v>316</v>
      </c>
      <c r="B74" s="87" t="s">
        <v>625</v>
      </c>
      <c r="C74" s="87" t="s">
        <v>317</v>
      </c>
      <c r="D74" s="83" t="s">
        <v>23</v>
      </c>
      <c r="E74" s="91">
        <v>12182.890289999999</v>
      </c>
      <c r="F74" s="91">
        <v>12217.806</v>
      </c>
      <c r="G74" s="91">
        <v>12217.806</v>
      </c>
    </row>
    <row r="75" spans="1:7" ht="31.5" x14ac:dyDescent="0.25">
      <c r="A75" s="86" t="s">
        <v>268</v>
      </c>
      <c r="B75" s="87" t="s">
        <v>625</v>
      </c>
      <c r="C75" s="87" t="s">
        <v>317</v>
      </c>
      <c r="D75" s="87" t="s">
        <v>269</v>
      </c>
      <c r="E75" s="91">
        <v>12182.890289999999</v>
      </c>
      <c r="F75" s="91">
        <v>12217.806</v>
      </c>
      <c r="G75" s="91">
        <v>12217.806</v>
      </c>
    </row>
    <row r="76" spans="1:7" x14ac:dyDescent="0.25">
      <c r="A76" s="84" t="s">
        <v>318</v>
      </c>
      <c r="B76" s="85" t="s">
        <v>625</v>
      </c>
      <c r="C76" s="85" t="s">
        <v>319</v>
      </c>
      <c r="D76" s="69" t="s">
        <v>23</v>
      </c>
      <c r="E76" s="90">
        <v>6505.5520100000003</v>
      </c>
      <c r="F76" s="90">
        <v>3435.21137</v>
      </c>
      <c r="G76" s="90">
        <v>3304.6155699999999</v>
      </c>
    </row>
    <row r="77" spans="1:7" ht="31.5" x14ac:dyDescent="0.25">
      <c r="A77" s="86" t="s">
        <v>268</v>
      </c>
      <c r="B77" s="87" t="s">
        <v>625</v>
      </c>
      <c r="C77" s="87" t="s">
        <v>319</v>
      </c>
      <c r="D77" s="87" t="s">
        <v>269</v>
      </c>
      <c r="E77" s="91">
        <v>52.43244</v>
      </c>
      <c r="F77" s="91" t="s">
        <v>23</v>
      </c>
      <c r="G77" s="91" t="s">
        <v>23</v>
      </c>
    </row>
    <row r="78" spans="1:7" ht="31.5" x14ac:dyDescent="0.25">
      <c r="A78" s="86" t="s">
        <v>697</v>
      </c>
      <c r="B78" s="87" t="s">
        <v>625</v>
      </c>
      <c r="C78" s="87" t="s">
        <v>698</v>
      </c>
      <c r="D78" s="83" t="s">
        <v>23</v>
      </c>
      <c r="E78" s="91">
        <v>355</v>
      </c>
      <c r="F78" s="91" t="s">
        <v>23</v>
      </c>
      <c r="G78" s="91" t="s">
        <v>23</v>
      </c>
    </row>
    <row r="79" spans="1:7" ht="31.5" x14ac:dyDescent="0.25">
      <c r="A79" s="86" t="s">
        <v>268</v>
      </c>
      <c r="B79" s="87" t="s">
        <v>625</v>
      </c>
      <c r="C79" s="87" t="s">
        <v>698</v>
      </c>
      <c r="D79" s="87" t="s">
        <v>269</v>
      </c>
      <c r="E79" s="91">
        <v>355</v>
      </c>
      <c r="F79" s="91" t="s">
        <v>23</v>
      </c>
      <c r="G79" s="91" t="s">
        <v>23</v>
      </c>
    </row>
    <row r="80" spans="1:7" ht="47.25" x14ac:dyDescent="0.25">
      <c r="A80" s="86" t="s">
        <v>320</v>
      </c>
      <c r="B80" s="87" t="s">
        <v>625</v>
      </c>
      <c r="C80" s="87" t="s">
        <v>321</v>
      </c>
      <c r="D80" s="83" t="s">
        <v>23</v>
      </c>
      <c r="E80" s="91">
        <v>5512.1195699999998</v>
      </c>
      <c r="F80" s="91">
        <v>3435.21137</v>
      </c>
      <c r="G80" s="91">
        <v>3304.6155699999999</v>
      </c>
    </row>
    <row r="81" spans="1:7" ht="31.5" x14ac:dyDescent="0.25">
      <c r="A81" s="86" t="s">
        <v>268</v>
      </c>
      <c r="B81" s="87" t="s">
        <v>625</v>
      </c>
      <c r="C81" s="87" t="s">
        <v>321</v>
      </c>
      <c r="D81" s="87" t="s">
        <v>269</v>
      </c>
      <c r="E81" s="91">
        <v>5512.1195699999998</v>
      </c>
      <c r="F81" s="91">
        <v>3435.21137</v>
      </c>
      <c r="G81" s="91">
        <v>3304.6155699999999</v>
      </c>
    </row>
    <row r="82" spans="1:7" ht="47.25" x14ac:dyDescent="0.25">
      <c r="A82" s="86" t="s">
        <v>850</v>
      </c>
      <c r="B82" s="87" t="s">
        <v>625</v>
      </c>
      <c r="C82" s="87" t="s">
        <v>851</v>
      </c>
      <c r="D82" s="83" t="s">
        <v>23</v>
      </c>
      <c r="E82" s="91">
        <v>586</v>
      </c>
      <c r="F82" s="91" t="s">
        <v>23</v>
      </c>
      <c r="G82" s="91" t="s">
        <v>23</v>
      </c>
    </row>
    <row r="83" spans="1:7" ht="31.5" x14ac:dyDescent="0.25">
      <c r="A83" s="86" t="s">
        <v>268</v>
      </c>
      <c r="B83" s="87" t="s">
        <v>625</v>
      </c>
      <c r="C83" s="87" t="s">
        <v>851</v>
      </c>
      <c r="D83" s="87" t="s">
        <v>269</v>
      </c>
      <c r="E83" s="91">
        <v>586</v>
      </c>
      <c r="F83" s="91" t="s">
        <v>23</v>
      </c>
      <c r="G83" s="91" t="s">
        <v>23</v>
      </c>
    </row>
    <row r="84" spans="1:7" ht="31.5" x14ac:dyDescent="0.25">
      <c r="A84" s="84" t="s">
        <v>328</v>
      </c>
      <c r="B84" s="85" t="s">
        <v>625</v>
      </c>
      <c r="C84" s="85" t="s">
        <v>329</v>
      </c>
      <c r="D84" s="69" t="s">
        <v>23</v>
      </c>
      <c r="E84" s="90">
        <v>4373.89876</v>
      </c>
      <c r="F84" s="90">
        <v>2701.4551900000001</v>
      </c>
      <c r="G84" s="90">
        <v>1995.7241899999999</v>
      </c>
    </row>
    <row r="85" spans="1:7" ht="31.5" x14ac:dyDescent="0.25">
      <c r="A85" s="86" t="s">
        <v>268</v>
      </c>
      <c r="B85" s="87" t="s">
        <v>625</v>
      </c>
      <c r="C85" s="87" t="s">
        <v>329</v>
      </c>
      <c r="D85" s="87" t="s">
        <v>269</v>
      </c>
      <c r="E85" s="91">
        <v>1097.4987599999999</v>
      </c>
      <c r="F85" s="91" t="s">
        <v>23</v>
      </c>
      <c r="G85" s="91" t="s">
        <v>23</v>
      </c>
    </row>
    <row r="86" spans="1:7" ht="31.5" x14ac:dyDescent="0.25">
      <c r="A86" s="86" t="s">
        <v>699</v>
      </c>
      <c r="B86" s="87" t="s">
        <v>625</v>
      </c>
      <c r="C86" s="87" t="s">
        <v>700</v>
      </c>
      <c r="D86" s="83" t="s">
        <v>23</v>
      </c>
      <c r="E86" s="91">
        <v>553.6</v>
      </c>
      <c r="F86" s="91" t="s">
        <v>23</v>
      </c>
      <c r="G86" s="91" t="s">
        <v>23</v>
      </c>
    </row>
    <row r="87" spans="1:7" ht="31.5" x14ac:dyDescent="0.25">
      <c r="A87" s="86" t="s">
        <v>268</v>
      </c>
      <c r="B87" s="87" t="s">
        <v>625</v>
      </c>
      <c r="C87" s="87" t="s">
        <v>700</v>
      </c>
      <c r="D87" s="87" t="s">
        <v>269</v>
      </c>
      <c r="E87" s="91">
        <v>553.6</v>
      </c>
      <c r="F87" s="91" t="s">
        <v>23</v>
      </c>
      <c r="G87" s="91" t="s">
        <v>23</v>
      </c>
    </row>
    <row r="88" spans="1:7" ht="63" x14ac:dyDescent="0.25">
      <c r="A88" s="86" t="s">
        <v>330</v>
      </c>
      <c r="B88" s="87" t="s">
        <v>625</v>
      </c>
      <c r="C88" s="87" t="s">
        <v>331</v>
      </c>
      <c r="D88" s="83" t="s">
        <v>23</v>
      </c>
      <c r="E88" s="91">
        <v>1881.4</v>
      </c>
      <c r="F88" s="91">
        <v>2701.4551900000001</v>
      </c>
      <c r="G88" s="91">
        <v>1995.7241899999999</v>
      </c>
    </row>
    <row r="89" spans="1:7" ht="31.5" x14ac:dyDescent="0.25">
      <c r="A89" s="86" t="s">
        <v>268</v>
      </c>
      <c r="B89" s="87" t="s">
        <v>625</v>
      </c>
      <c r="C89" s="87" t="s">
        <v>331</v>
      </c>
      <c r="D89" s="87" t="s">
        <v>269</v>
      </c>
      <c r="E89" s="91">
        <v>1881.4</v>
      </c>
      <c r="F89" s="91">
        <v>2701.4551900000001</v>
      </c>
      <c r="G89" s="91">
        <v>1995.7241899999999</v>
      </c>
    </row>
    <row r="90" spans="1:7" ht="63" x14ac:dyDescent="0.25">
      <c r="A90" s="86" t="s">
        <v>852</v>
      </c>
      <c r="B90" s="87" t="s">
        <v>625</v>
      </c>
      <c r="C90" s="87" t="s">
        <v>853</v>
      </c>
      <c r="D90" s="83" t="s">
        <v>23</v>
      </c>
      <c r="E90" s="91">
        <v>841.4</v>
      </c>
      <c r="F90" s="91" t="s">
        <v>23</v>
      </c>
      <c r="G90" s="91" t="s">
        <v>23</v>
      </c>
    </row>
    <row r="91" spans="1:7" ht="31.5" x14ac:dyDescent="0.25">
      <c r="A91" s="86" t="s">
        <v>268</v>
      </c>
      <c r="B91" s="87" t="s">
        <v>625</v>
      </c>
      <c r="C91" s="87" t="s">
        <v>853</v>
      </c>
      <c r="D91" s="87" t="s">
        <v>269</v>
      </c>
      <c r="E91" s="91">
        <v>841.4</v>
      </c>
      <c r="F91" s="91" t="s">
        <v>23</v>
      </c>
      <c r="G91" s="91" t="s">
        <v>23</v>
      </c>
    </row>
    <row r="92" spans="1:7" ht="47.25" x14ac:dyDescent="0.25">
      <c r="A92" s="84" t="s">
        <v>332</v>
      </c>
      <c r="B92" s="85" t="s">
        <v>625</v>
      </c>
      <c r="C92" s="85" t="s">
        <v>333</v>
      </c>
      <c r="D92" s="69" t="s">
        <v>23</v>
      </c>
      <c r="E92" s="90">
        <v>1034.8898899999999</v>
      </c>
      <c r="F92" s="90">
        <v>650</v>
      </c>
      <c r="G92" s="90">
        <v>650</v>
      </c>
    </row>
    <row r="93" spans="1:7" ht="78.75" x14ac:dyDescent="0.25">
      <c r="A93" s="86" t="s">
        <v>780</v>
      </c>
      <c r="B93" s="87" t="s">
        <v>625</v>
      </c>
      <c r="C93" s="87" t="s">
        <v>334</v>
      </c>
      <c r="D93" s="83" t="s">
        <v>23</v>
      </c>
      <c r="E93" s="91">
        <v>1034.8898899999999</v>
      </c>
      <c r="F93" s="91">
        <v>650</v>
      </c>
      <c r="G93" s="91">
        <v>650</v>
      </c>
    </row>
    <row r="94" spans="1:7" ht="31.5" x14ac:dyDescent="0.25">
      <c r="A94" s="86" t="s">
        <v>268</v>
      </c>
      <c r="B94" s="87" t="s">
        <v>625</v>
      </c>
      <c r="C94" s="87" t="s">
        <v>334</v>
      </c>
      <c r="D94" s="87" t="s">
        <v>269</v>
      </c>
      <c r="E94" s="91">
        <v>1034.8898899999999</v>
      </c>
      <c r="F94" s="91">
        <v>650</v>
      </c>
      <c r="G94" s="91">
        <v>650</v>
      </c>
    </row>
    <row r="95" spans="1:7" ht="31.5" x14ac:dyDescent="0.25">
      <c r="A95" s="84" t="s">
        <v>677</v>
      </c>
      <c r="B95" s="85" t="s">
        <v>625</v>
      </c>
      <c r="C95" s="85" t="s">
        <v>678</v>
      </c>
      <c r="D95" s="69" t="s">
        <v>23</v>
      </c>
      <c r="E95" s="90">
        <v>2360.0279999999998</v>
      </c>
      <c r="F95" s="90">
        <v>2360.0279999999998</v>
      </c>
      <c r="G95" s="90">
        <v>2360.0279999999998</v>
      </c>
    </row>
    <row r="96" spans="1:7" ht="31.5" x14ac:dyDescent="0.25">
      <c r="A96" s="86" t="s">
        <v>679</v>
      </c>
      <c r="B96" s="87" t="s">
        <v>625</v>
      </c>
      <c r="C96" s="87" t="s">
        <v>680</v>
      </c>
      <c r="D96" s="83" t="s">
        <v>23</v>
      </c>
      <c r="E96" s="91">
        <v>2360.0279999999998</v>
      </c>
      <c r="F96" s="91">
        <v>2360.0279999999998</v>
      </c>
      <c r="G96" s="91">
        <v>2360.0279999999998</v>
      </c>
    </row>
    <row r="97" spans="1:7" ht="31.5" x14ac:dyDescent="0.25">
      <c r="A97" s="86" t="s">
        <v>268</v>
      </c>
      <c r="B97" s="87" t="s">
        <v>625</v>
      </c>
      <c r="C97" s="87" t="s">
        <v>680</v>
      </c>
      <c r="D97" s="87" t="s">
        <v>269</v>
      </c>
      <c r="E97" s="91">
        <v>2360.0279999999998</v>
      </c>
      <c r="F97" s="91">
        <v>2360.0279999999998</v>
      </c>
      <c r="G97" s="91">
        <v>2360.0279999999998</v>
      </c>
    </row>
    <row r="98" spans="1:7" x14ac:dyDescent="0.25">
      <c r="A98" s="84" t="s">
        <v>335</v>
      </c>
      <c r="B98" s="85" t="s">
        <v>625</v>
      </c>
      <c r="C98" s="85" t="s">
        <v>336</v>
      </c>
      <c r="D98" s="69" t="s">
        <v>23</v>
      </c>
      <c r="E98" s="90">
        <v>2259.6247600000002</v>
      </c>
      <c r="F98" s="90">
        <v>667.52549999999997</v>
      </c>
      <c r="G98" s="90">
        <v>128.11951999999999</v>
      </c>
    </row>
    <row r="99" spans="1:7" ht="31.5" x14ac:dyDescent="0.25">
      <c r="A99" s="86" t="s">
        <v>268</v>
      </c>
      <c r="B99" s="87" t="s">
        <v>625</v>
      </c>
      <c r="C99" s="87" t="s">
        <v>336</v>
      </c>
      <c r="D99" s="87" t="s">
        <v>269</v>
      </c>
      <c r="E99" s="91">
        <v>120</v>
      </c>
      <c r="F99" s="91" t="s">
        <v>23</v>
      </c>
      <c r="G99" s="91" t="s">
        <v>23</v>
      </c>
    </row>
    <row r="100" spans="1:7" ht="31.5" x14ac:dyDescent="0.25">
      <c r="A100" s="86" t="s">
        <v>701</v>
      </c>
      <c r="B100" s="87" t="s">
        <v>625</v>
      </c>
      <c r="C100" s="87" t="s">
        <v>702</v>
      </c>
      <c r="D100" s="83" t="s">
        <v>23</v>
      </c>
      <c r="E100" s="91">
        <v>20.923999999999999</v>
      </c>
      <c r="F100" s="91">
        <v>20.923999999999999</v>
      </c>
      <c r="G100" s="91">
        <v>20.923999999999999</v>
      </c>
    </row>
    <row r="101" spans="1:7" ht="31.5" x14ac:dyDescent="0.25">
      <c r="A101" s="86" t="s">
        <v>268</v>
      </c>
      <c r="B101" s="87" t="s">
        <v>625</v>
      </c>
      <c r="C101" s="87" t="s">
        <v>702</v>
      </c>
      <c r="D101" s="87" t="s">
        <v>269</v>
      </c>
      <c r="E101" s="91">
        <v>20.923999999999999</v>
      </c>
      <c r="F101" s="91">
        <v>20.923999999999999</v>
      </c>
      <c r="G101" s="91">
        <v>20.923999999999999</v>
      </c>
    </row>
    <row r="102" spans="1:7" ht="47.25" x14ac:dyDescent="0.25">
      <c r="A102" s="86" t="s">
        <v>337</v>
      </c>
      <c r="B102" s="87" t="s">
        <v>625</v>
      </c>
      <c r="C102" s="87" t="s">
        <v>338</v>
      </c>
      <c r="D102" s="83" t="s">
        <v>23</v>
      </c>
      <c r="E102" s="91">
        <v>413.70076</v>
      </c>
      <c r="F102" s="91">
        <v>646.60149999999999</v>
      </c>
      <c r="G102" s="91">
        <v>107.19552</v>
      </c>
    </row>
    <row r="103" spans="1:7" ht="31.5" x14ac:dyDescent="0.25">
      <c r="A103" s="86" t="s">
        <v>268</v>
      </c>
      <c r="B103" s="87" t="s">
        <v>625</v>
      </c>
      <c r="C103" s="87" t="s">
        <v>338</v>
      </c>
      <c r="D103" s="87" t="s">
        <v>269</v>
      </c>
      <c r="E103" s="91">
        <v>413.70076</v>
      </c>
      <c r="F103" s="91">
        <v>646.60149999999999</v>
      </c>
      <c r="G103" s="91">
        <v>107.19552</v>
      </c>
    </row>
    <row r="104" spans="1:7" ht="47.25" x14ac:dyDescent="0.25">
      <c r="A104" s="86" t="s">
        <v>781</v>
      </c>
      <c r="B104" s="87" t="s">
        <v>625</v>
      </c>
      <c r="C104" s="87" t="s">
        <v>782</v>
      </c>
      <c r="D104" s="83" t="s">
        <v>23</v>
      </c>
      <c r="E104" s="91">
        <v>1705</v>
      </c>
      <c r="F104" s="91" t="s">
        <v>23</v>
      </c>
      <c r="G104" s="91" t="s">
        <v>23</v>
      </c>
    </row>
    <row r="105" spans="1:7" ht="31.5" x14ac:dyDescent="0.25">
      <c r="A105" s="86" t="s">
        <v>268</v>
      </c>
      <c r="B105" s="87" t="s">
        <v>625</v>
      </c>
      <c r="C105" s="87" t="s">
        <v>782</v>
      </c>
      <c r="D105" s="87" t="s">
        <v>269</v>
      </c>
      <c r="E105" s="91">
        <v>1705</v>
      </c>
      <c r="F105" s="91" t="s">
        <v>23</v>
      </c>
      <c r="G105" s="91" t="s">
        <v>23</v>
      </c>
    </row>
    <row r="106" spans="1:7" ht="31.5" x14ac:dyDescent="0.25">
      <c r="A106" s="84" t="s">
        <v>342</v>
      </c>
      <c r="B106" s="85" t="s">
        <v>625</v>
      </c>
      <c r="C106" s="85" t="s">
        <v>343</v>
      </c>
      <c r="D106" s="69" t="s">
        <v>23</v>
      </c>
      <c r="E106" s="90">
        <v>191.816</v>
      </c>
      <c r="F106" s="90">
        <v>1.8160000000000001</v>
      </c>
      <c r="G106" s="90">
        <v>1.8160000000000001</v>
      </c>
    </row>
    <row r="107" spans="1:7" ht="31.5" x14ac:dyDescent="0.25">
      <c r="A107" s="84" t="s">
        <v>854</v>
      </c>
      <c r="B107" s="85" t="s">
        <v>625</v>
      </c>
      <c r="C107" s="85" t="s">
        <v>855</v>
      </c>
      <c r="D107" s="69" t="s">
        <v>23</v>
      </c>
      <c r="E107" s="90">
        <v>190</v>
      </c>
      <c r="F107" s="90" t="s">
        <v>23</v>
      </c>
      <c r="G107" s="90" t="s">
        <v>23</v>
      </c>
    </row>
    <row r="108" spans="1:7" ht="31.5" x14ac:dyDescent="0.25">
      <c r="A108" s="86" t="s">
        <v>268</v>
      </c>
      <c r="B108" s="87" t="s">
        <v>625</v>
      </c>
      <c r="C108" s="87" t="s">
        <v>855</v>
      </c>
      <c r="D108" s="87" t="s">
        <v>269</v>
      </c>
      <c r="E108" s="91">
        <v>190</v>
      </c>
      <c r="F108" s="91" t="s">
        <v>23</v>
      </c>
      <c r="G108" s="91" t="s">
        <v>23</v>
      </c>
    </row>
    <row r="109" spans="1:7" ht="31.5" x14ac:dyDescent="0.25">
      <c r="A109" s="84" t="s">
        <v>344</v>
      </c>
      <c r="B109" s="85" t="s">
        <v>625</v>
      </c>
      <c r="C109" s="85" t="s">
        <v>345</v>
      </c>
      <c r="D109" s="69" t="s">
        <v>23</v>
      </c>
      <c r="E109" s="90">
        <v>1.8160000000000001</v>
      </c>
      <c r="F109" s="90">
        <v>1.8160000000000001</v>
      </c>
      <c r="G109" s="90">
        <v>1.8160000000000001</v>
      </c>
    </row>
    <row r="110" spans="1:7" ht="31.5" x14ac:dyDescent="0.25">
      <c r="A110" s="86" t="s">
        <v>344</v>
      </c>
      <c r="B110" s="87" t="s">
        <v>625</v>
      </c>
      <c r="C110" s="87" t="s">
        <v>346</v>
      </c>
      <c r="D110" s="83" t="s">
        <v>23</v>
      </c>
      <c r="E110" s="91">
        <v>1.8160000000000001</v>
      </c>
      <c r="F110" s="91">
        <v>1.8160000000000001</v>
      </c>
      <c r="G110" s="91">
        <v>1.8160000000000001</v>
      </c>
    </row>
    <row r="111" spans="1:7" ht="31.5" x14ac:dyDescent="0.25">
      <c r="A111" s="86" t="s">
        <v>268</v>
      </c>
      <c r="B111" s="87" t="s">
        <v>625</v>
      </c>
      <c r="C111" s="87" t="s">
        <v>346</v>
      </c>
      <c r="D111" s="87" t="s">
        <v>269</v>
      </c>
      <c r="E111" s="91">
        <v>1.8160000000000001</v>
      </c>
      <c r="F111" s="91">
        <v>1.8160000000000001</v>
      </c>
      <c r="G111" s="91">
        <v>1.8160000000000001</v>
      </c>
    </row>
    <row r="112" spans="1:7" x14ac:dyDescent="0.25">
      <c r="A112" s="84" t="s">
        <v>347</v>
      </c>
      <c r="B112" s="85" t="s">
        <v>625</v>
      </c>
      <c r="C112" s="85" t="s">
        <v>348</v>
      </c>
      <c r="D112" s="69" t="s">
        <v>23</v>
      </c>
      <c r="E112" s="90">
        <v>7249.1236600000002</v>
      </c>
      <c r="F112" s="90">
        <v>3421.1289999999999</v>
      </c>
      <c r="G112" s="90" t="s">
        <v>23</v>
      </c>
    </row>
    <row r="113" spans="1:7" ht="31.5" x14ac:dyDescent="0.25">
      <c r="A113" s="84" t="s">
        <v>349</v>
      </c>
      <c r="B113" s="85" t="s">
        <v>625</v>
      </c>
      <c r="C113" s="85" t="s">
        <v>350</v>
      </c>
      <c r="D113" s="69" t="s">
        <v>23</v>
      </c>
      <c r="E113" s="90">
        <v>6.6E-4</v>
      </c>
      <c r="F113" s="90">
        <v>3421.1289999999999</v>
      </c>
      <c r="G113" s="90" t="s">
        <v>23</v>
      </c>
    </row>
    <row r="114" spans="1:7" ht="31.5" x14ac:dyDescent="0.25">
      <c r="A114" s="86" t="s">
        <v>268</v>
      </c>
      <c r="B114" s="87" t="s">
        <v>625</v>
      </c>
      <c r="C114" s="87" t="s">
        <v>350</v>
      </c>
      <c r="D114" s="87" t="s">
        <v>269</v>
      </c>
      <c r="E114" s="91">
        <v>6.6E-4</v>
      </c>
      <c r="F114" s="91" t="s">
        <v>23</v>
      </c>
      <c r="G114" s="91" t="s">
        <v>23</v>
      </c>
    </row>
    <row r="115" spans="1:7" ht="47.25" x14ac:dyDescent="0.25">
      <c r="A115" s="86" t="s">
        <v>351</v>
      </c>
      <c r="B115" s="87" t="s">
        <v>625</v>
      </c>
      <c r="C115" s="87" t="s">
        <v>783</v>
      </c>
      <c r="D115" s="83" t="s">
        <v>23</v>
      </c>
      <c r="E115" s="91" t="s">
        <v>23</v>
      </c>
      <c r="F115" s="91">
        <v>3421.1289999999999</v>
      </c>
      <c r="G115" s="91" t="s">
        <v>23</v>
      </c>
    </row>
    <row r="116" spans="1:7" ht="31.5" x14ac:dyDescent="0.25">
      <c r="A116" s="86" t="s">
        <v>268</v>
      </c>
      <c r="B116" s="87" t="s">
        <v>625</v>
      </c>
      <c r="C116" s="87" t="s">
        <v>783</v>
      </c>
      <c r="D116" s="87" t="s">
        <v>269</v>
      </c>
      <c r="E116" s="91" t="s">
        <v>23</v>
      </c>
      <c r="F116" s="91">
        <v>3421.1289999999999</v>
      </c>
      <c r="G116" s="91" t="s">
        <v>23</v>
      </c>
    </row>
    <row r="117" spans="1:7" ht="31.5" x14ac:dyDescent="0.25">
      <c r="A117" s="84" t="s">
        <v>352</v>
      </c>
      <c r="B117" s="85" t="s">
        <v>625</v>
      </c>
      <c r="C117" s="85" t="s">
        <v>353</v>
      </c>
      <c r="D117" s="69" t="s">
        <v>23</v>
      </c>
      <c r="E117" s="90">
        <v>7249.1229999999996</v>
      </c>
      <c r="F117" s="90" t="s">
        <v>23</v>
      </c>
      <c r="G117" s="90" t="s">
        <v>23</v>
      </c>
    </row>
    <row r="118" spans="1:7" ht="47.25" x14ac:dyDescent="0.25">
      <c r="A118" s="86" t="s">
        <v>351</v>
      </c>
      <c r="B118" s="87" t="s">
        <v>625</v>
      </c>
      <c r="C118" s="87" t="s">
        <v>354</v>
      </c>
      <c r="D118" s="83" t="s">
        <v>23</v>
      </c>
      <c r="E118" s="91">
        <v>7249.1229999999996</v>
      </c>
      <c r="F118" s="91" t="s">
        <v>23</v>
      </c>
      <c r="G118" s="91" t="s">
        <v>23</v>
      </c>
    </row>
    <row r="119" spans="1:7" ht="31.5" x14ac:dyDescent="0.25">
      <c r="A119" s="86" t="s">
        <v>268</v>
      </c>
      <c r="B119" s="87" t="s">
        <v>625</v>
      </c>
      <c r="C119" s="87" t="s">
        <v>354</v>
      </c>
      <c r="D119" s="87" t="s">
        <v>269</v>
      </c>
      <c r="E119" s="91">
        <v>7249.1229999999996</v>
      </c>
      <c r="F119" s="91" t="s">
        <v>23</v>
      </c>
      <c r="G119" s="91" t="s">
        <v>23</v>
      </c>
    </row>
    <row r="120" spans="1:7" ht="31.5" x14ac:dyDescent="0.25">
      <c r="A120" s="84" t="s">
        <v>483</v>
      </c>
      <c r="B120" s="85" t="s">
        <v>625</v>
      </c>
      <c r="C120" s="85" t="s">
        <v>484</v>
      </c>
      <c r="D120" s="69" t="s">
        <v>23</v>
      </c>
      <c r="E120" s="90">
        <v>76496.19657</v>
      </c>
      <c r="F120" s="90">
        <v>73279.689310000002</v>
      </c>
      <c r="G120" s="90">
        <v>73203.479309999995</v>
      </c>
    </row>
    <row r="121" spans="1:7" ht="36" customHeight="1" x14ac:dyDescent="0.25">
      <c r="A121" s="84" t="s">
        <v>509</v>
      </c>
      <c r="B121" s="85" t="s">
        <v>625</v>
      </c>
      <c r="C121" s="85" t="s">
        <v>510</v>
      </c>
      <c r="D121" s="69" t="s">
        <v>23</v>
      </c>
      <c r="E121" s="90">
        <v>63390.837050000002</v>
      </c>
      <c r="F121" s="90">
        <v>61760.993569999999</v>
      </c>
      <c r="G121" s="90">
        <v>61684.78357</v>
      </c>
    </row>
    <row r="122" spans="1:7" ht="80.25" customHeight="1" x14ac:dyDescent="0.25">
      <c r="A122" s="84" t="s">
        <v>511</v>
      </c>
      <c r="B122" s="85" t="s">
        <v>625</v>
      </c>
      <c r="C122" s="85" t="s">
        <v>512</v>
      </c>
      <c r="D122" s="69" t="s">
        <v>23</v>
      </c>
      <c r="E122" s="90">
        <v>63390.837050000002</v>
      </c>
      <c r="F122" s="90">
        <v>61760.993569999999</v>
      </c>
      <c r="G122" s="90">
        <v>61684.78357</v>
      </c>
    </row>
    <row r="123" spans="1:7" ht="94.5" x14ac:dyDescent="0.25">
      <c r="A123" s="86" t="s">
        <v>361</v>
      </c>
      <c r="B123" s="87" t="s">
        <v>625</v>
      </c>
      <c r="C123" s="87" t="s">
        <v>512</v>
      </c>
      <c r="D123" s="87" t="s">
        <v>362</v>
      </c>
      <c r="E123" s="91">
        <v>21636.57775</v>
      </c>
      <c r="F123" s="91">
        <v>24263.65712</v>
      </c>
      <c r="G123" s="91">
        <v>24263.65712</v>
      </c>
    </row>
    <row r="124" spans="1:7" ht="31.5" x14ac:dyDescent="0.25">
      <c r="A124" s="86" t="s">
        <v>268</v>
      </c>
      <c r="B124" s="87" t="s">
        <v>625</v>
      </c>
      <c r="C124" s="87" t="s">
        <v>512</v>
      </c>
      <c r="D124" s="87" t="s">
        <v>269</v>
      </c>
      <c r="E124" s="91">
        <v>4510.1629999999996</v>
      </c>
      <c r="F124" s="91">
        <v>2664.373</v>
      </c>
      <c r="G124" s="91">
        <v>2588.163</v>
      </c>
    </row>
    <row r="125" spans="1:7" ht="31.5" customHeight="1" x14ac:dyDescent="0.25">
      <c r="A125" s="86" t="s">
        <v>260</v>
      </c>
      <c r="B125" s="87" t="s">
        <v>625</v>
      </c>
      <c r="C125" s="87" t="s">
        <v>512</v>
      </c>
      <c r="D125" s="87" t="s">
        <v>261</v>
      </c>
      <c r="E125" s="91">
        <v>120</v>
      </c>
      <c r="F125" s="91">
        <v>120</v>
      </c>
      <c r="G125" s="91">
        <v>120</v>
      </c>
    </row>
    <row r="126" spans="1:7" ht="80.25" customHeight="1" x14ac:dyDescent="0.25">
      <c r="A126" s="86" t="s">
        <v>513</v>
      </c>
      <c r="B126" s="87" t="s">
        <v>625</v>
      </c>
      <c r="C126" s="87" t="s">
        <v>514</v>
      </c>
      <c r="D126" s="83" t="s">
        <v>23</v>
      </c>
      <c r="E126" s="91">
        <v>20487.463449999999</v>
      </c>
      <c r="F126" s="91">
        <v>20812.963449999999</v>
      </c>
      <c r="G126" s="91">
        <v>20812.963449999999</v>
      </c>
    </row>
    <row r="127" spans="1:7" ht="94.5" x14ac:dyDescent="0.25">
      <c r="A127" s="86" t="s">
        <v>361</v>
      </c>
      <c r="B127" s="87" t="s">
        <v>625</v>
      </c>
      <c r="C127" s="87" t="s">
        <v>514</v>
      </c>
      <c r="D127" s="87" t="s">
        <v>362</v>
      </c>
      <c r="E127" s="91">
        <v>20487.463449999999</v>
      </c>
      <c r="F127" s="91">
        <v>20812.963449999999</v>
      </c>
      <c r="G127" s="91">
        <v>20812.963449999999</v>
      </c>
    </row>
    <row r="128" spans="1:7" ht="80.25" customHeight="1" x14ac:dyDescent="0.25">
      <c r="A128" s="86" t="s">
        <v>862</v>
      </c>
      <c r="B128" s="87" t="s">
        <v>625</v>
      </c>
      <c r="C128" s="87" t="s">
        <v>863</v>
      </c>
      <c r="D128" s="83" t="s">
        <v>23</v>
      </c>
      <c r="E128" s="91">
        <v>1634.1858500000001</v>
      </c>
      <c r="F128" s="91" t="s">
        <v>23</v>
      </c>
      <c r="G128" s="91" t="s">
        <v>23</v>
      </c>
    </row>
    <row r="129" spans="1:7" ht="94.5" x14ac:dyDescent="0.25">
      <c r="A129" s="86" t="s">
        <v>361</v>
      </c>
      <c r="B129" s="87" t="s">
        <v>625</v>
      </c>
      <c r="C129" s="87" t="s">
        <v>863</v>
      </c>
      <c r="D129" s="87" t="s">
        <v>362</v>
      </c>
      <c r="E129" s="91">
        <v>1634.1858500000001</v>
      </c>
      <c r="F129" s="91" t="s">
        <v>23</v>
      </c>
      <c r="G129" s="91" t="s">
        <v>23</v>
      </c>
    </row>
    <row r="130" spans="1:7" ht="47.25" x14ac:dyDescent="0.25">
      <c r="A130" s="86" t="s">
        <v>515</v>
      </c>
      <c r="B130" s="87" t="s">
        <v>625</v>
      </c>
      <c r="C130" s="87" t="s">
        <v>516</v>
      </c>
      <c r="D130" s="83" t="s">
        <v>23</v>
      </c>
      <c r="E130" s="91">
        <v>15002.447</v>
      </c>
      <c r="F130" s="91">
        <v>13900</v>
      </c>
      <c r="G130" s="91">
        <v>13900</v>
      </c>
    </row>
    <row r="131" spans="1:7" x14ac:dyDescent="0.25">
      <c r="A131" s="86" t="s">
        <v>295</v>
      </c>
      <c r="B131" s="87" t="s">
        <v>625</v>
      </c>
      <c r="C131" s="87" t="s">
        <v>516</v>
      </c>
      <c r="D131" s="87" t="s">
        <v>296</v>
      </c>
      <c r="E131" s="91">
        <v>15002.447</v>
      </c>
      <c r="F131" s="91">
        <v>13900</v>
      </c>
      <c r="G131" s="91">
        <v>13900</v>
      </c>
    </row>
    <row r="132" spans="1:7" ht="31.5" x14ac:dyDescent="0.25">
      <c r="A132" s="84" t="s">
        <v>689</v>
      </c>
      <c r="B132" s="85" t="s">
        <v>625</v>
      </c>
      <c r="C132" s="85" t="s">
        <v>690</v>
      </c>
      <c r="D132" s="69" t="s">
        <v>23</v>
      </c>
      <c r="E132" s="90">
        <v>1500</v>
      </c>
      <c r="F132" s="90" t="s">
        <v>23</v>
      </c>
      <c r="G132" s="90" t="s">
        <v>23</v>
      </c>
    </row>
    <row r="133" spans="1:7" ht="31.5" x14ac:dyDescent="0.25">
      <c r="A133" s="84" t="s">
        <v>691</v>
      </c>
      <c r="B133" s="85" t="s">
        <v>625</v>
      </c>
      <c r="C133" s="85" t="s">
        <v>692</v>
      </c>
      <c r="D133" s="69" t="s">
        <v>23</v>
      </c>
      <c r="E133" s="90">
        <v>1500</v>
      </c>
      <c r="F133" s="90" t="s">
        <v>23</v>
      </c>
      <c r="G133" s="90" t="s">
        <v>23</v>
      </c>
    </row>
    <row r="134" spans="1:7" x14ac:dyDescent="0.25">
      <c r="A134" s="86" t="s">
        <v>260</v>
      </c>
      <c r="B134" s="87" t="s">
        <v>625</v>
      </c>
      <c r="C134" s="87" t="s">
        <v>692</v>
      </c>
      <c r="D134" s="87" t="s">
        <v>261</v>
      </c>
      <c r="E134" s="91">
        <v>1500</v>
      </c>
      <c r="F134" s="91" t="s">
        <v>23</v>
      </c>
      <c r="G134" s="91" t="s">
        <v>23</v>
      </c>
    </row>
    <row r="135" spans="1:7" ht="47.25" x14ac:dyDescent="0.25">
      <c r="A135" s="84" t="s">
        <v>517</v>
      </c>
      <c r="B135" s="85" t="s">
        <v>625</v>
      </c>
      <c r="C135" s="85" t="s">
        <v>518</v>
      </c>
      <c r="D135" s="69" t="s">
        <v>23</v>
      </c>
      <c r="E135" s="90">
        <v>11605.35952</v>
      </c>
      <c r="F135" s="90">
        <v>11518.695739999999</v>
      </c>
      <c r="G135" s="90">
        <v>11518.695739999999</v>
      </c>
    </row>
    <row r="136" spans="1:7" ht="80.25" customHeight="1" x14ac:dyDescent="0.25">
      <c r="A136" s="84" t="s">
        <v>501</v>
      </c>
      <c r="B136" s="85" t="s">
        <v>625</v>
      </c>
      <c r="C136" s="85" t="s">
        <v>519</v>
      </c>
      <c r="D136" s="69" t="s">
        <v>23</v>
      </c>
      <c r="E136" s="90">
        <v>11605.35952</v>
      </c>
      <c r="F136" s="90">
        <v>11518.695739999999</v>
      </c>
      <c r="G136" s="90">
        <v>11518.695739999999</v>
      </c>
    </row>
    <row r="137" spans="1:7" ht="94.5" x14ac:dyDescent="0.25">
      <c r="A137" s="86" t="s">
        <v>361</v>
      </c>
      <c r="B137" s="87" t="s">
        <v>625</v>
      </c>
      <c r="C137" s="87" t="s">
        <v>519</v>
      </c>
      <c r="D137" s="87" t="s">
        <v>362</v>
      </c>
      <c r="E137" s="91">
        <v>1882.3907799999999</v>
      </c>
      <c r="F137" s="91">
        <v>2301.3310000000001</v>
      </c>
      <c r="G137" s="91">
        <v>2301.3310000000001</v>
      </c>
    </row>
    <row r="138" spans="1:7" x14ac:dyDescent="0.25">
      <c r="A138" s="86" t="s">
        <v>260</v>
      </c>
      <c r="B138" s="87" t="s">
        <v>625</v>
      </c>
      <c r="C138" s="87" t="s">
        <v>519</v>
      </c>
      <c r="D138" s="87" t="s">
        <v>261</v>
      </c>
      <c r="E138" s="91">
        <v>100</v>
      </c>
      <c r="F138" s="91" t="s">
        <v>23</v>
      </c>
      <c r="G138" s="91" t="s">
        <v>23</v>
      </c>
    </row>
    <row r="139" spans="1:7" ht="81" customHeight="1" x14ac:dyDescent="0.25">
      <c r="A139" s="86" t="s">
        <v>520</v>
      </c>
      <c r="B139" s="87" t="s">
        <v>625</v>
      </c>
      <c r="C139" s="87" t="s">
        <v>521</v>
      </c>
      <c r="D139" s="83" t="s">
        <v>23</v>
      </c>
      <c r="E139" s="91">
        <v>9622.28874</v>
      </c>
      <c r="F139" s="91">
        <v>9216.6847400000006</v>
      </c>
      <c r="G139" s="91">
        <v>9216.6847400000006</v>
      </c>
    </row>
    <row r="140" spans="1:7" ht="94.5" x14ac:dyDescent="0.25">
      <c r="A140" s="86" t="s">
        <v>361</v>
      </c>
      <c r="B140" s="87" t="s">
        <v>625</v>
      </c>
      <c r="C140" s="87" t="s">
        <v>521</v>
      </c>
      <c r="D140" s="87" t="s">
        <v>362</v>
      </c>
      <c r="E140" s="91">
        <v>9216.6847400000006</v>
      </c>
      <c r="F140" s="91">
        <v>9216.6847400000006</v>
      </c>
      <c r="G140" s="91">
        <v>9216.6847400000006</v>
      </c>
    </row>
    <row r="141" spans="1:7" ht="31.5" x14ac:dyDescent="0.25">
      <c r="A141" s="86" t="s">
        <v>268</v>
      </c>
      <c r="B141" s="87" t="s">
        <v>625</v>
      </c>
      <c r="C141" s="87" t="s">
        <v>521</v>
      </c>
      <c r="D141" s="87" t="s">
        <v>269</v>
      </c>
      <c r="E141" s="91">
        <v>405.60399999999998</v>
      </c>
      <c r="F141" s="91" t="s">
        <v>23</v>
      </c>
      <c r="G141" s="91" t="s">
        <v>23</v>
      </c>
    </row>
    <row r="142" spans="1:7" ht="31.5" x14ac:dyDescent="0.25">
      <c r="A142" s="86" t="s">
        <v>722</v>
      </c>
      <c r="B142" s="87" t="s">
        <v>625</v>
      </c>
      <c r="C142" s="87" t="s">
        <v>723</v>
      </c>
      <c r="D142" s="83" t="s">
        <v>23</v>
      </c>
      <c r="E142" s="91">
        <v>0.68</v>
      </c>
      <c r="F142" s="91">
        <v>0.68</v>
      </c>
      <c r="G142" s="91">
        <v>0.68</v>
      </c>
    </row>
    <row r="143" spans="1:7" ht="31.5" x14ac:dyDescent="0.25">
      <c r="A143" s="86" t="s">
        <v>268</v>
      </c>
      <c r="B143" s="87" t="s">
        <v>625</v>
      </c>
      <c r="C143" s="87" t="s">
        <v>723</v>
      </c>
      <c r="D143" s="87" t="s">
        <v>269</v>
      </c>
      <c r="E143" s="91">
        <v>0.68</v>
      </c>
      <c r="F143" s="91">
        <v>0.68</v>
      </c>
      <c r="G143" s="91">
        <v>0.68</v>
      </c>
    </row>
    <row r="144" spans="1:7" ht="47.25" x14ac:dyDescent="0.25">
      <c r="A144" s="84" t="s">
        <v>522</v>
      </c>
      <c r="B144" s="85" t="s">
        <v>625</v>
      </c>
      <c r="C144" s="85" t="s">
        <v>523</v>
      </c>
      <c r="D144" s="69" t="s">
        <v>23</v>
      </c>
      <c r="E144" s="90">
        <v>16522.52448</v>
      </c>
      <c r="F144" s="90">
        <v>10833.618</v>
      </c>
      <c r="G144" s="90">
        <v>8034.86</v>
      </c>
    </row>
    <row r="145" spans="1:7" ht="31.5" x14ac:dyDescent="0.25">
      <c r="A145" s="84" t="s">
        <v>524</v>
      </c>
      <c r="B145" s="85" t="s">
        <v>625</v>
      </c>
      <c r="C145" s="85" t="s">
        <v>525</v>
      </c>
      <c r="D145" s="69" t="s">
        <v>23</v>
      </c>
      <c r="E145" s="90">
        <v>310</v>
      </c>
      <c r="F145" s="90">
        <v>260</v>
      </c>
      <c r="G145" s="90">
        <v>260</v>
      </c>
    </row>
    <row r="146" spans="1:7" ht="110.25" customHeight="1" x14ac:dyDescent="0.25">
      <c r="A146" s="84" t="s">
        <v>526</v>
      </c>
      <c r="B146" s="85" t="s">
        <v>625</v>
      </c>
      <c r="C146" s="85" t="s">
        <v>527</v>
      </c>
      <c r="D146" s="69" t="s">
        <v>23</v>
      </c>
      <c r="E146" s="90">
        <v>260</v>
      </c>
      <c r="F146" s="90">
        <v>260</v>
      </c>
      <c r="G146" s="90">
        <v>260</v>
      </c>
    </row>
    <row r="147" spans="1:7" ht="126" x14ac:dyDescent="0.25">
      <c r="A147" s="86" t="s">
        <v>528</v>
      </c>
      <c r="B147" s="87" t="s">
        <v>625</v>
      </c>
      <c r="C147" s="87" t="s">
        <v>529</v>
      </c>
      <c r="D147" s="83" t="s">
        <v>23</v>
      </c>
      <c r="E147" s="91">
        <v>251</v>
      </c>
      <c r="F147" s="91">
        <v>251</v>
      </c>
      <c r="G147" s="91">
        <v>251</v>
      </c>
    </row>
    <row r="148" spans="1:7" ht="31.5" x14ac:dyDescent="0.25">
      <c r="A148" s="86" t="s">
        <v>268</v>
      </c>
      <c r="B148" s="87" t="s">
        <v>625</v>
      </c>
      <c r="C148" s="87" t="s">
        <v>529</v>
      </c>
      <c r="D148" s="87" t="s">
        <v>269</v>
      </c>
      <c r="E148" s="91">
        <v>5.0199999999999996</v>
      </c>
      <c r="F148" s="91">
        <v>5.0199999999999996</v>
      </c>
      <c r="G148" s="91">
        <v>5.0199999999999996</v>
      </c>
    </row>
    <row r="149" spans="1:7" x14ac:dyDescent="0.25">
      <c r="A149" s="86" t="s">
        <v>295</v>
      </c>
      <c r="B149" s="87" t="s">
        <v>625</v>
      </c>
      <c r="C149" s="87" t="s">
        <v>529</v>
      </c>
      <c r="D149" s="87" t="s">
        <v>296</v>
      </c>
      <c r="E149" s="91">
        <v>245.98</v>
      </c>
      <c r="F149" s="91">
        <v>245.98</v>
      </c>
      <c r="G149" s="91">
        <v>245.98</v>
      </c>
    </row>
    <row r="150" spans="1:7" ht="173.25" x14ac:dyDescent="0.25">
      <c r="A150" s="86" t="s">
        <v>530</v>
      </c>
      <c r="B150" s="87" t="s">
        <v>625</v>
      </c>
      <c r="C150" s="87" t="s">
        <v>531</v>
      </c>
      <c r="D150" s="83" t="s">
        <v>23</v>
      </c>
      <c r="E150" s="91">
        <v>9</v>
      </c>
      <c r="F150" s="91">
        <v>9</v>
      </c>
      <c r="G150" s="91">
        <v>9</v>
      </c>
    </row>
    <row r="151" spans="1:7" ht="31.5" x14ac:dyDescent="0.25">
      <c r="A151" s="86" t="s">
        <v>268</v>
      </c>
      <c r="B151" s="87" t="s">
        <v>625</v>
      </c>
      <c r="C151" s="87" t="s">
        <v>531</v>
      </c>
      <c r="D151" s="87" t="s">
        <v>269</v>
      </c>
      <c r="E151" s="91">
        <v>9</v>
      </c>
      <c r="F151" s="91">
        <v>9</v>
      </c>
      <c r="G151" s="91">
        <v>9</v>
      </c>
    </row>
    <row r="152" spans="1:7" x14ac:dyDescent="0.25">
      <c r="A152" s="84" t="s">
        <v>804</v>
      </c>
      <c r="B152" s="85" t="s">
        <v>625</v>
      </c>
      <c r="C152" s="85" t="s">
        <v>805</v>
      </c>
      <c r="D152" s="69" t="s">
        <v>23</v>
      </c>
      <c r="E152" s="90">
        <v>50</v>
      </c>
      <c r="F152" s="90" t="s">
        <v>23</v>
      </c>
      <c r="G152" s="90" t="s">
        <v>23</v>
      </c>
    </row>
    <row r="153" spans="1:7" ht="31.5" x14ac:dyDescent="0.25">
      <c r="A153" s="86" t="s">
        <v>739</v>
      </c>
      <c r="B153" s="87" t="s">
        <v>625</v>
      </c>
      <c r="C153" s="87" t="s">
        <v>806</v>
      </c>
      <c r="D153" s="83" t="s">
        <v>23</v>
      </c>
      <c r="E153" s="91">
        <v>50</v>
      </c>
      <c r="F153" s="91" t="s">
        <v>23</v>
      </c>
      <c r="G153" s="91" t="s">
        <v>23</v>
      </c>
    </row>
    <row r="154" spans="1:7" x14ac:dyDescent="0.25">
      <c r="A154" s="86" t="s">
        <v>295</v>
      </c>
      <c r="B154" s="87" t="s">
        <v>625</v>
      </c>
      <c r="C154" s="87" t="s">
        <v>806</v>
      </c>
      <c r="D154" s="87" t="s">
        <v>296</v>
      </c>
      <c r="E154" s="91">
        <v>50</v>
      </c>
      <c r="F154" s="91" t="s">
        <v>23</v>
      </c>
      <c r="G154" s="91" t="s">
        <v>23</v>
      </c>
    </row>
    <row r="155" spans="1:7" ht="47.25" x14ac:dyDescent="0.25">
      <c r="A155" s="84" t="s">
        <v>536</v>
      </c>
      <c r="B155" s="85" t="s">
        <v>625</v>
      </c>
      <c r="C155" s="85" t="s">
        <v>537</v>
      </c>
      <c r="D155" s="69" t="s">
        <v>23</v>
      </c>
      <c r="E155" s="90">
        <v>1266</v>
      </c>
      <c r="F155" s="90">
        <v>500</v>
      </c>
      <c r="G155" s="90">
        <v>500</v>
      </c>
    </row>
    <row r="156" spans="1:7" ht="48.75" customHeight="1" x14ac:dyDescent="0.25">
      <c r="A156" s="84" t="s">
        <v>732</v>
      </c>
      <c r="B156" s="85" t="s">
        <v>625</v>
      </c>
      <c r="C156" s="85" t="s">
        <v>733</v>
      </c>
      <c r="D156" s="69" t="s">
        <v>23</v>
      </c>
      <c r="E156" s="90">
        <v>66</v>
      </c>
      <c r="F156" s="90" t="s">
        <v>23</v>
      </c>
      <c r="G156" s="90" t="s">
        <v>23</v>
      </c>
    </row>
    <row r="157" spans="1:7" ht="63" x14ac:dyDescent="0.25">
      <c r="A157" s="86" t="s">
        <v>734</v>
      </c>
      <c r="B157" s="87" t="s">
        <v>625</v>
      </c>
      <c r="C157" s="87" t="s">
        <v>735</v>
      </c>
      <c r="D157" s="83" t="s">
        <v>23</v>
      </c>
      <c r="E157" s="91">
        <v>66</v>
      </c>
      <c r="F157" s="91" t="s">
        <v>23</v>
      </c>
      <c r="G157" s="91" t="s">
        <v>23</v>
      </c>
    </row>
    <row r="158" spans="1:7" ht="31.5" x14ac:dyDescent="0.25">
      <c r="A158" s="86" t="s">
        <v>268</v>
      </c>
      <c r="B158" s="87" t="s">
        <v>625</v>
      </c>
      <c r="C158" s="87" t="s">
        <v>735</v>
      </c>
      <c r="D158" s="87" t="s">
        <v>269</v>
      </c>
      <c r="E158" s="91">
        <v>66</v>
      </c>
      <c r="F158" s="91" t="s">
        <v>23</v>
      </c>
      <c r="G158" s="91" t="s">
        <v>23</v>
      </c>
    </row>
    <row r="159" spans="1:7" ht="47.25" x14ac:dyDescent="0.25">
      <c r="A159" s="84" t="s">
        <v>807</v>
      </c>
      <c r="B159" s="85" t="s">
        <v>625</v>
      </c>
      <c r="C159" s="85" t="s">
        <v>736</v>
      </c>
      <c r="D159" s="69" t="s">
        <v>23</v>
      </c>
      <c r="E159" s="90">
        <v>700</v>
      </c>
      <c r="F159" s="90" t="s">
        <v>23</v>
      </c>
      <c r="G159" s="90" t="s">
        <v>23</v>
      </c>
    </row>
    <row r="160" spans="1:7" ht="63" x14ac:dyDescent="0.25">
      <c r="A160" s="86" t="s">
        <v>737</v>
      </c>
      <c r="B160" s="87" t="s">
        <v>625</v>
      </c>
      <c r="C160" s="87" t="s">
        <v>738</v>
      </c>
      <c r="D160" s="83" t="s">
        <v>23</v>
      </c>
      <c r="E160" s="91">
        <v>700</v>
      </c>
      <c r="F160" s="91" t="s">
        <v>23</v>
      </c>
      <c r="G160" s="91" t="s">
        <v>23</v>
      </c>
    </row>
    <row r="161" spans="1:7" ht="31.5" x14ac:dyDescent="0.25">
      <c r="A161" s="86" t="s">
        <v>268</v>
      </c>
      <c r="B161" s="87" t="s">
        <v>625</v>
      </c>
      <c r="C161" s="87" t="s">
        <v>738</v>
      </c>
      <c r="D161" s="87" t="s">
        <v>269</v>
      </c>
      <c r="E161" s="91">
        <v>700</v>
      </c>
      <c r="F161" s="91" t="s">
        <v>23</v>
      </c>
      <c r="G161" s="91" t="s">
        <v>23</v>
      </c>
    </row>
    <row r="162" spans="1:7" ht="47.25" x14ac:dyDescent="0.25">
      <c r="A162" s="84" t="s">
        <v>538</v>
      </c>
      <c r="B162" s="85" t="s">
        <v>625</v>
      </c>
      <c r="C162" s="85" t="s">
        <v>539</v>
      </c>
      <c r="D162" s="69" t="s">
        <v>23</v>
      </c>
      <c r="E162" s="90">
        <v>500</v>
      </c>
      <c r="F162" s="90">
        <v>500</v>
      </c>
      <c r="G162" s="90">
        <v>500</v>
      </c>
    </row>
    <row r="163" spans="1:7" ht="47.25" x14ac:dyDescent="0.25">
      <c r="A163" s="86" t="s">
        <v>540</v>
      </c>
      <c r="B163" s="87" t="s">
        <v>625</v>
      </c>
      <c r="C163" s="87" t="s">
        <v>541</v>
      </c>
      <c r="D163" s="83" t="s">
        <v>23</v>
      </c>
      <c r="E163" s="91">
        <v>500</v>
      </c>
      <c r="F163" s="91">
        <v>500</v>
      </c>
      <c r="G163" s="91">
        <v>500</v>
      </c>
    </row>
    <row r="164" spans="1:7" x14ac:dyDescent="0.25">
      <c r="A164" s="86" t="s">
        <v>260</v>
      </c>
      <c r="B164" s="87" t="s">
        <v>625</v>
      </c>
      <c r="C164" s="87" t="s">
        <v>541</v>
      </c>
      <c r="D164" s="87" t="s">
        <v>261</v>
      </c>
      <c r="E164" s="91">
        <v>500</v>
      </c>
      <c r="F164" s="91">
        <v>500</v>
      </c>
      <c r="G164" s="91">
        <v>500</v>
      </c>
    </row>
    <row r="165" spans="1:7" ht="36.75" customHeight="1" x14ac:dyDescent="0.25">
      <c r="A165" s="84" t="s">
        <v>542</v>
      </c>
      <c r="B165" s="85" t="s">
        <v>625</v>
      </c>
      <c r="C165" s="85" t="s">
        <v>543</v>
      </c>
      <c r="D165" s="69" t="s">
        <v>23</v>
      </c>
      <c r="E165" s="90">
        <v>280</v>
      </c>
      <c r="F165" s="90" t="s">
        <v>23</v>
      </c>
      <c r="G165" s="90" t="s">
        <v>23</v>
      </c>
    </row>
    <row r="166" spans="1:7" ht="47.25" x14ac:dyDescent="0.25">
      <c r="A166" s="84" t="s">
        <v>544</v>
      </c>
      <c r="B166" s="85" t="s">
        <v>625</v>
      </c>
      <c r="C166" s="85" t="s">
        <v>545</v>
      </c>
      <c r="D166" s="69" t="s">
        <v>23</v>
      </c>
      <c r="E166" s="90">
        <v>280</v>
      </c>
      <c r="F166" s="90" t="s">
        <v>23</v>
      </c>
      <c r="G166" s="90" t="s">
        <v>23</v>
      </c>
    </row>
    <row r="167" spans="1:7" ht="31.5" x14ac:dyDescent="0.25">
      <c r="A167" s="86" t="s">
        <v>268</v>
      </c>
      <c r="B167" s="87" t="s">
        <v>625</v>
      </c>
      <c r="C167" s="87" t="s">
        <v>545</v>
      </c>
      <c r="D167" s="87" t="s">
        <v>269</v>
      </c>
      <c r="E167" s="91">
        <v>130</v>
      </c>
      <c r="F167" s="91" t="s">
        <v>23</v>
      </c>
      <c r="G167" s="91" t="s">
        <v>23</v>
      </c>
    </row>
    <row r="168" spans="1:7" ht="63" x14ac:dyDescent="0.25">
      <c r="A168" s="86" t="s">
        <v>546</v>
      </c>
      <c r="B168" s="87" t="s">
        <v>625</v>
      </c>
      <c r="C168" s="87" t="s">
        <v>547</v>
      </c>
      <c r="D168" s="83" t="s">
        <v>23</v>
      </c>
      <c r="E168" s="91">
        <v>150</v>
      </c>
      <c r="F168" s="91" t="s">
        <v>23</v>
      </c>
      <c r="G168" s="91" t="s">
        <v>23</v>
      </c>
    </row>
    <row r="169" spans="1:7" ht="31.5" x14ac:dyDescent="0.25">
      <c r="A169" s="86" t="s">
        <v>268</v>
      </c>
      <c r="B169" s="87" t="s">
        <v>625</v>
      </c>
      <c r="C169" s="87" t="s">
        <v>547</v>
      </c>
      <c r="D169" s="87" t="s">
        <v>269</v>
      </c>
      <c r="E169" s="91">
        <v>150</v>
      </c>
      <c r="F169" s="91" t="s">
        <v>23</v>
      </c>
      <c r="G169" s="91" t="s">
        <v>23</v>
      </c>
    </row>
    <row r="170" spans="1:7" x14ac:dyDescent="0.25">
      <c r="A170" s="84" t="s">
        <v>550</v>
      </c>
      <c r="B170" s="85" t="s">
        <v>625</v>
      </c>
      <c r="C170" s="85" t="s">
        <v>551</v>
      </c>
      <c r="D170" s="69" t="s">
        <v>23</v>
      </c>
      <c r="E170" s="90">
        <v>14666.52448</v>
      </c>
      <c r="F170" s="90">
        <v>10073.618</v>
      </c>
      <c r="G170" s="90">
        <v>7274.86</v>
      </c>
    </row>
    <row r="171" spans="1:7" ht="47.25" x14ac:dyDescent="0.25">
      <c r="A171" s="84" t="s">
        <v>552</v>
      </c>
      <c r="B171" s="85" t="s">
        <v>625</v>
      </c>
      <c r="C171" s="85" t="s">
        <v>553</v>
      </c>
      <c r="D171" s="69" t="s">
        <v>23</v>
      </c>
      <c r="E171" s="90">
        <v>1470.3</v>
      </c>
      <c r="F171" s="90">
        <v>1310</v>
      </c>
      <c r="G171" s="90" t="s">
        <v>23</v>
      </c>
    </row>
    <row r="172" spans="1:7" ht="31.5" x14ac:dyDescent="0.25">
      <c r="A172" s="86" t="s">
        <v>268</v>
      </c>
      <c r="B172" s="87" t="s">
        <v>625</v>
      </c>
      <c r="C172" s="87" t="s">
        <v>553</v>
      </c>
      <c r="D172" s="87" t="s">
        <v>269</v>
      </c>
      <c r="E172" s="91">
        <v>1470.3</v>
      </c>
      <c r="F172" s="91">
        <v>1310</v>
      </c>
      <c r="G172" s="91" t="s">
        <v>23</v>
      </c>
    </row>
    <row r="173" spans="1:7" ht="31.5" x14ac:dyDescent="0.25">
      <c r="A173" s="84" t="s">
        <v>556</v>
      </c>
      <c r="B173" s="85" t="s">
        <v>625</v>
      </c>
      <c r="C173" s="85" t="s">
        <v>557</v>
      </c>
      <c r="D173" s="69" t="s">
        <v>23</v>
      </c>
      <c r="E173" s="90">
        <v>10696.224480000001</v>
      </c>
      <c r="F173" s="90">
        <v>8763.6180000000004</v>
      </c>
      <c r="G173" s="90">
        <v>7274.86</v>
      </c>
    </row>
    <row r="174" spans="1:7" ht="31.5" x14ac:dyDescent="0.25">
      <c r="A174" s="86" t="s">
        <v>268</v>
      </c>
      <c r="B174" s="87" t="s">
        <v>625</v>
      </c>
      <c r="C174" s="87" t="s">
        <v>557</v>
      </c>
      <c r="D174" s="87" t="s">
        <v>269</v>
      </c>
      <c r="E174" s="91">
        <v>10696.224480000001</v>
      </c>
      <c r="F174" s="91">
        <v>8763.6180000000004</v>
      </c>
      <c r="G174" s="91">
        <v>7274.86</v>
      </c>
    </row>
    <row r="175" spans="1:7" x14ac:dyDescent="0.25">
      <c r="A175" s="84" t="s">
        <v>809</v>
      </c>
      <c r="B175" s="85" t="s">
        <v>625</v>
      </c>
      <c r="C175" s="85" t="s">
        <v>810</v>
      </c>
      <c r="D175" s="69" t="s">
        <v>23</v>
      </c>
      <c r="E175" s="90">
        <v>2500</v>
      </c>
      <c r="F175" s="90" t="s">
        <v>23</v>
      </c>
      <c r="G175" s="90" t="s">
        <v>23</v>
      </c>
    </row>
    <row r="176" spans="1:7" ht="31.5" x14ac:dyDescent="0.25">
      <c r="A176" s="86" t="s">
        <v>268</v>
      </c>
      <c r="B176" s="87" t="s">
        <v>625</v>
      </c>
      <c r="C176" s="87" t="s">
        <v>810</v>
      </c>
      <c r="D176" s="87" t="s">
        <v>269</v>
      </c>
      <c r="E176" s="91">
        <v>2500</v>
      </c>
      <c r="F176" s="91" t="s">
        <v>23</v>
      </c>
      <c r="G176" s="91" t="s">
        <v>23</v>
      </c>
    </row>
    <row r="177" spans="1:7" ht="31.5" x14ac:dyDescent="0.25">
      <c r="A177" s="84" t="s">
        <v>558</v>
      </c>
      <c r="B177" s="85" t="s">
        <v>625</v>
      </c>
      <c r="C177" s="85" t="s">
        <v>559</v>
      </c>
      <c r="D177" s="69" t="s">
        <v>23</v>
      </c>
      <c r="E177" s="90">
        <v>235</v>
      </c>
      <c r="F177" s="90" t="s">
        <v>23</v>
      </c>
      <c r="G177" s="90" t="s">
        <v>23</v>
      </c>
    </row>
    <row r="178" spans="1:7" ht="36.75" customHeight="1" x14ac:dyDescent="0.25">
      <c r="A178" s="84" t="s">
        <v>566</v>
      </c>
      <c r="B178" s="85" t="s">
        <v>625</v>
      </c>
      <c r="C178" s="85" t="s">
        <v>567</v>
      </c>
      <c r="D178" s="69" t="s">
        <v>23</v>
      </c>
      <c r="E178" s="90">
        <v>85</v>
      </c>
      <c r="F178" s="90" t="s">
        <v>23</v>
      </c>
      <c r="G178" s="90" t="s">
        <v>23</v>
      </c>
    </row>
    <row r="179" spans="1:7" ht="47.25" x14ac:dyDescent="0.25">
      <c r="A179" s="84" t="s">
        <v>572</v>
      </c>
      <c r="B179" s="85" t="s">
        <v>625</v>
      </c>
      <c r="C179" s="85" t="s">
        <v>573</v>
      </c>
      <c r="D179" s="69" t="s">
        <v>23</v>
      </c>
      <c r="E179" s="90">
        <v>85</v>
      </c>
      <c r="F179" s="90" t="s">
        <v>23</v>
      </c>
      <c r="G179" s="90" t="s">
        <v>23</v>
      </c>
    </row>
    <row r="180" spans="1:7" ht="31.5" x14ac:dyDescent="0.25">
      <c r="A180" s="86" t="s">
        <v>268</v>
      </c>
      <c r="B180" s="87" t="s">
        <v>625</v>
      </c>
      <c r="C180" s="87" t="s">
        <v>573</v>
      </c>
      <c r="D180" s="87" t="s">
        <v>269</v>
      </c>
      <c r="E180" s="91">
        <v>85</v>
      </c>
      <c r="F180" s="91" t="s">
        <v>23</v>
      </c>
      <c r="G180" s="91" t="s">
        <v>23</v>
      </c>
    </row>
    <row r="181" spans="1:7" ht="31.5" x14ac:dyDescent="0.25">
      <c r="A181" s="84" t="s">
        <v>574</v>
      </c>
      <c r="B181" s="85" t="s">
        <v>625</v>
      </c>
      <c r="C181" s="85" t="s">
        <v>575</v>
      </c>
      <c r="D181" s="69" t="s">
        <v>23</v>
      </c>
      <c r="E181" s="90">
        <v>150</v>
      </c>
      <c r="F181" s="90" t="s">
        <v>23</v>
      </c>
      <c r="G181" s="90" t="s">
        <v>23</v>
      </c>
    </row>
    <row r="182" spans="1:7" ht="47.25" x14ac:dyDescent="0.25">
      <c r="A182" s="84" t="s">
        <v>576</v>
      </c>
      <c r="B182" s="85" t="s">
        <v>625</v>
      </c>
      <c r="C182" s="85" t="s">
        <v>577</v>
      </c>
      <c r="D182" s="69" t="s">
        <v>23</v>
      </c>
      <c r="E182" s="90">
        <v>150</v>
      </c>
      <c r="F182" s="90" t="s">
        <v>23</v>
      </c>
      <c r="G182" s="90" t="s">
        <v>23</v>
      </c>
    </row>
    <row r="183" spans="1:7" ht="47.25" x14ac:dyDescent="0.25">
      <c r="A183" s="86" t="s">
        <v>326</v>
      </c>
      <c r="B183" s="87" t="s">
        <v>625</v>
      </c>
      <c r="C183" s="87" t="s">
        <v>577</v>
      </c>
      <c r="D183" s="87" t="s">
        <v>327</v>
      </c>
      <c r="E183" s="91">
        <v>150</v>
      </c>
      <c r="F183" s="91" t="s">
        <v>23</v>
      </c>
      <c r="G183" s="91" t="s">
        <v>23</v>
      </c>
    </row>
    <row r="184" spans="1:7" x14ac:dyDescent="0.25">
      <c r="A184" s="84" t="s">
        <v>578</v>
      </c>
      <c r="B184" s="85" t="s">
        <v>625</v>
      </c>
      <c r="C184" s="85" t="s">
        <v>579</v>
      </c>
      <c r="D184" s="69" t="s">
        <v>23</v>
      </c>
      <c r="E184" s="90">
        <v>31756.338400000001</v>
      </c>
      <c r="F184" s="90">
        <v>10117.385910000001</v>
      </c>
      <c r="G184" s="90">
        <v>10293.117910000001</v>
      </c>
    </row>
    <row r="185" spans="1:7" x14ac:dyDescent="0.25">
      <c r="A185" s="84" t="s">
        <v>580</v>
      </c>
      <c r="B185" s="85" t="s">
        <v>625</v>
      </c>
      <c r="C185" s="85" t="s">
        <v>581</v>
      </c>
      <c r="D185" s="69" t="s">
        <v>23</v>
      </c>
      <c r="E185" s="90">
        <v>31756.338400000001</v>
      </c>
      <c r="F185" s="90">
        <v>10117.385910000001</v>
      </c>
      <c r="G185" s="90">
        <v>10293.117910000001</v>
      </c>
    </row>
    <row r="186" spans="1:7" ht="81" customHeight="1" x14ac:dyDescent="0.25">
      <c r="A186" s="86" t="s">
        <v>582</v>
      </c>
      <c r="B186" s="87" t="s">
        <v>625</v>
      </c>
      <c r="C186" s="87" t="s">
        <v>583</v>
      </c>
      <c r="D186" s="83" t="s">
        <v>23</v>
      </c>
      <c r="E186" s="91">
        <v>4241.4178300000003</v>
      </c>
      <c r="F186" s="91">
        <v>3880.5178299999998</v>
      </c>
      <c r="G186" s="91">
        <v>3880.5178299999998</v>
      </c>
    </row>
    <row r="187" spans="1:7" ht="94.5" x14ac:dyDescent="0.25">
      <c r="A187" s="86" t="s">
        <v>361</v>
      </c>
      <c r="B187" s="87" t="s">
        <v>625</v>
      </c>
      <c r="C187" s="87" t="s">
        <v>583</v>
      </c>
      <c r="D187" s="87" t="s">
        <v>362</v>
      </c>
      <c r="E187" s="91">
        <v>4241.4178300000003</v>
      </c>
      <c r="F187" s="91">
        <v>3880.5178299999998</v>
      </c>
      <c r="G187" s="91">
        <v>3880.5178299999998</v>
      </c>
    </row>
    <row r="188" spans="1:7" ht="47.25" x14ac:dyDescent="0.25">
      <c r="A188" s="86" t="s">
        <v>586</v>
      </c>
      <c r="B188" s="87" t="s">
        <v>625</v>
      </c>
      <c r="C188" s="87" t="s">
        <v>587</v>
      </c>
      <c r="D188" s="83" t="s">
        <v>23</v>
      </c>
      <c r="E188" s="91">
        <v>22.047999999999998</v>
      </c>
      <c r="F188" s="91">
        <v>22.82</v>
      </c>
      <c r="G188" s="91">
        <v>198.55199999999999</v>
      </c>
    </row>
    <row r="189" spans="1:7" ht="31.5" x14ac:dyDescent="0.25">
      <c r="A189" s="86" t="s">
        <v>268</v>
      </c>
      <c r="B189" s="87" t="s">
        <v>625</v>
      </c>
      <c r="C189" s="87" t="s">
        <v>587</v>
      </c>
      <c r="D189" s="87" t="s">
        <v>269</v>
      </c>
      <c r="E189" s="91">
        <v>22.047999999999998</v>
      </c>
      <c r="F189" s="91">
        <v>22.82</v>
      </c>
      <c r="G189" s="91">
        <v>198.55199999999999</v>
      </c>
    </row>
    <row r="190" spans="1:7" ht="47.25" x14ac:dyDescent="0.25">
      <c r="A190" s="86" t="s">
        <v>864</v>
      </c>
      <c r="B190" s="87" t="s">
        <v>625</v>
      </c>
      <c r="C190" s="87" t="s">
        <v>865</v>
      </c>
      <c r="D190" s="83" t="s">
        <v>23</v>
      </c>
      <c r="E190" s="91">
        <v>7887.6775399999997</v>
      </c>
      <c r="F190" s="91" t="s">
        <v>23</v>
      </c>
      <c r="G190" s="91" t="s">
        <v>23</v>
      </c>
    </row>
    <row r="191" spans="1:7" x14ac:dyDescent="0.25">
      <c r="A191" s="86" t="s">
        <v>260</v>
      </c>
      <c r="B191" s="87" t="s">
        <v>625</v>
      </c>
      <c r="C191" s="87" t="s">
        <v>865</v>
      </c>
      <c r="D191" s="87" t="s">
        <v>261</v>
      </c>
      <c r="E191" s="91">
        <v>7887.6775399999997</v>
      </c>
      <c r="F191" s="91" t="s">
        <v>23</v>
      </c>
      <c r="G191" s="91" t="s">
        <v>23</v>
      </c>
    </row>
    <row r="192" spans="1:7" ht="31.5" x14ac:dyDescent="0.25">
      <c r="A192" s="86" t="s">
        <v>589</v>
      </c>
      <c r="B192" s="87" t="s">
        <v>625</v>
      </c>
      <c r="C192" s="87" t="s">
        <v>590</v>
      </c>
      <c r="D192" s="83" t="s">
        <v>23</v>
      </c>
      <c r="E192" s="91">
        <v>10137.061</v>
      </c>
      <c r="F192" s="91">
        <v>4</v>
      </c>
      <c r="G192" s="91">
        <v>4</v>
      </c>
    </row>
    <row r="193" spans="1:7" x14ac:dyDescent="0.25">
      <c r="A193" s="86" t="s">
        <v>295</v>
      </c>
      <c r="B193" s="87" t="s">
        <v>625</v>
      </c>
      <c r="C193" s="87" t="s">
        <v>590</v>
      </c>
      <c r="D193" s="87" t="s">
        <v>296</v>
      </c>
      <c r="E193" s="91">
        <v>10137.061</v>
      </c>
      <c r="F193" s="91">
        <v>4</v>
      </c>
      <c r="G193" s="91">
        <v>4</v>
      </c>
    </row>
    <row r="194" spans="1:7" ht="47.25" x14ac:dyDescent="0.25">
      <c r="A194" s="86" t="s">
        <v>591</v>
      </c>
      <c r="B194" s="87" t="s">
        <v>625</v>
      </c>
      <c r="C194" s="87" t="s">
        <v>592</v>
      </c>
      <c r="D194" s="83" t="s">
        <v>23</v>
      </c>
      <c r="E194" s="91">
        <v>1.6379999999999999</v>
      </c>
      <c r="F194" s="91">
        <v>1.6379999999999999</v>
      </c>
      <c r="G194" s="91">
        <v>1.6379999999999999</v>
      </c>
    </row>
    <row r="195" spans="1:7" x14ac:dyDescent="0.25">
      <c r="A195" s="86" t="s">
        <v>295</v>
      </c>
      <c r="B195" s="87" t="s">
        <v>625</v>
      </c>
      <c r="C195" s="87" t="s">
        <v>592</v>
      </c>
      <c r="D195" s="87" t="s">
        <v>296</v>
      </c>
      <c r="E195" s="91">
        <v>1.6379999999999999</v>
      </c>
      <c r="F195" s="91">
        <v>1.6379999999999999</v>
      </c>
      <c r="G195" s="91">
        <v>1.6379999999999999</v>
      </c>
    </row>
    <row r="196" spans="1:7" ht="81" customHeight="1" x14ac:dyDescent="0.25">
      <c r="A196" s="86" t="s">
        <v>595</v>
      </c>
      <c r="B196" s="87" t="s">
        <v>625</v>
      </c>
      <c r="C196" s="87" t="s">
        <v>596</v>
      </c>
      <c r="D196" s="83" t="s">
        <v>23</v>
      </c>
      <c r="E196" s="91">
        <v>106.535</v>
      </c>
      <c r="F196" s="91">
        <v>106.535</v>
      </c>
      <c r="G196" s="91">
        <v>106.535</v>
      </c>
    </row>
    <row r="197" spans="1:7" ht="94.5" x14ac:dyDescent="0.25">
      <c r="A197" s="86" t="s">
        <v>361</v>
      </c>
      <c r="B197" s="87" t="s">
        <v>625</v>
      </c>
      <c r="C197" s="87" t="s">
        <v>596</v>
      </c>
      <c r="D197" s="87" t="s">
        <v>362</v>
      </c>
      <c r="E197" s="91">
        <v>101.535</v>
      </c>
      <c r="F197" s="91" t="s">
        <v>23</v>
      </c>
      <c r="G197" s="91" t="s">
        <v>23</v>
      </c>
    </row>
    <row r="198" spans="1:7" ht="93.75" customHeight="1" x14ac:dyDescent="0.25">
      <c r="A198" s="86" t="s">
        <v>268</v>
      </c>
      <c r="B198" s="87" t="s">
        <v>625</v>
      </c>
      <c r="C198" s="87" t="s">
        <v>596</v>
      </c>
      <c r="D198" s="87" t="s">
        <v>269</v>
      </c>
      <c r="E198" s="91">
        <v>5</v>
      </c>
      <c r="F198" s="91">
        <v>106.535</v>
      </c>
      <c r="G198" s="91">
        <v>106.535</v>
      </c>
    </row>
    <row r="199" spans="1:7" ht="78.75" customHeight="1" x14ac:dyDescent="0.25">
      <c r="A199" s="86" t="s">
        <v>597</v>
      </c>
      <c r="B199" s="87" t="s">
        <v>625</v>
      </c>
      <c r="C199" s="87" t="s">
        <v>598</v>
      </c>
      <c r="D199" s="83" t="s">
        <v>23</v>
      </c>
      <c r="E199" s="91">
        <v>128.80000000000001</v>
      </c>
      <c r="F199" s="91">
        <v>128.80000000000001</v>
      </c>
      <c r="G199" s="91">
        <v>128.80000000000001</v>
      </c>
    </row>
    <row r="200" spans="1:7" ht="94.5" x14ac:dyDescent="0.25">
      <c r="A200" s="86" t="s">
        <v>361</v>
      </c>
      <c r="B200" s="87" t="s">
        <v>625</v>
      </c>
      <c r="C200" s="87" t="s">
        <v>598</v>
      </c>
      <c r="D200" s="87" t="s">
        <v>362</v>
      </c>
      <c r="E200" s="91">
        <v>126.914</v>
      </c>
      <c r="F200" s="91" t="s">
        <v>23</v>
      </c>
      <c r="G200" s="91" t="s">
        <v>23</v>
      </c>
    </row>
    <row r="201" spans="1:7" ht="31.5" x14ac:dyDescent="0.25">
      <c r="A201" s="86" t="s">
        <v>268</v>
      </c>
      <c r="B201" s="87" t="s">
        <v>625</v>
      </c>
      <c r="C201" s="87" t="s">
        <v>598</v>
      </c>
      <c r="D201" s="87" t="s">
        <v>269</v>
      </c>
      <c r="E201" s="91">
        <v>1.8859999999999999</v>
      </c>
      <c r="F201" s="91">
        <v>128.80000000000001</v>
      </c>
      <c r="G201" s="91">
        <v>128.80000000000001</v>
      </c>
    </row>
    <row r="202" spans="1:7" x14ac:dyDescent="0.25">
      <c r="A202" s="86" t="s">
        <v>607</v>
      </c>
      <c r="B202" s="87" t="s">
        <v>625</v>
      </c>
      <c r="C202" s="87" t="s">
        <v>608</v>
      </c>
      <c r="D202" s="83" t="s">
        <v>23</v>
      </c>
      <c r="E202" s="91">
        <v>9231.1610299999993</v>
      </c>
      <c r="F202" s="91">
        <v>5973.0750799999996</v>
      </c>
      <c r="G202" s="91">
        <v>5973.0750799999996</v>
      </c>
    </row>
    <row r="203" spans="1:7" ht="31.5" x14ac:dyDescent="0.25">
      <c r="A203" s="86" t="s">
        <v>268</v>
      </c>
      <c r="B203" s="87" t="s">
        <v>625</v>
      </c>
      <c r="C203" s="87" t="s">
        <v>608</v>
      </c>
      <c r="D203" s="87" t="s">
        <v>269</v>
      </c>
      <c r="E203" s="91">
        <v>344</v>
      </c>
      <c r="F203" s="91" t="s">
        <v>23</v>
      </c>
      <c r="G203" s="91" t="s">
        <v>23</v>
      </c>
    </row>
    <row r="204" spans="1:7" ht="31.5" x14ac:dyDescent="0.25">
      <c r="A204" s="86" t="s">
        <v>409</v>
      </c>
      <c r="B204" s="87" t="s">
        <v>625</v>
      </c>
      <c r="C204" s="87" t="s">
        <v>608</v>
      </c>
      <c r="D204" s="87" t="s">
        <v>410</v>
      </c>
      <c r="E204" s="91">
        <v>5843.0750799999996</v>
      </c>
      <c r="F204" s="91">
        <v>5843.0750799999996</v>
      </c>
      <c r="G204" s="91">
        <v>5843.0750799999996</v>
      </c>
    </row>
    <row r="205" spans="1:7" x14ac:dyDescent="0.25">
      <c r="A205" s="86" t="s">
        <v>260</v>
      </c>
      <c r="B205" s="87" t="s">
        <v>625</v>
      </c>
      <c r="C205" s="87" t="s">
        <v>608</v>
      </c>
      <c r="D205" s="87" t="s">
        <v>261</v>
      </c>
      <c r="E205" s="91">
        <v>3044.0859500000001</v>
      </c>
      <c r="F205" s="91">
        <v>130</v>
      </c>
      <c r="G205" s="91">
        <v>130</v>
      </c>
    </row>
    <row r="206" spans="1:7" ht="50.25" customHeight="1" x14ac:dyDescent="0.25">
      <c r="A206" s="82" t="s">
        <v>626</v>
      </c>
      <c r="B206" s="83" t="s">
        <v>627</v>
      </c>
      <c r="C206" s="14" t="s">
        <v>23</v>
      </c>
      <c r="D206" s="14" t="s">
        <v>23</v>
      </c>
      <c r="E206" s="89">
        <v>217939.33022999999</v>
      </c>
      <c r="F206" s="89">
        <v>142711.84442000001</v>
      </c>
      <c r="G206" s="89">
        <v>132241.84442000001</v>
      </c>
    </row>
    <row r="207" spans="1:7" ht="63" x14ac:dyDescent="0.25">
      <c r="A207" s="84" t="s">
        <v>297</v>
      </c>
      <c r="B207" s="85" t="s">
        <v>627</v>
      </c>
      <c r="C207" s="85" t="s">
        <v>298</v>
      </c>
      <c r="D207" s="69" t="s">
        <v>23</v>
      </c>
      <c r="E207" s="90">
        <v>146.5</v>
      </c>
      <c r="F207" s="90">
        <v>146.5</v>
      </c>
      <c r="G207" s="90">
        <v>146.5</v>
      </c>
    </row>
    <row r="208" spans="1:7" ht="47.25" x14ac:dyDescent="0.25">
      <c r="A208" s="84" t="s">
        <v>312</v>
      </c>
      <c r="B208" s="85" t="s">
        <v>627</v>
      </c>
      <c r="C208" s="85" t="s">
        <v>313</v>
      </c>
      <c r="D208" s="69" t="s">
        <v>23</v>
      </c>
      <c r="E208" s="90">
        <v>146.5</v>
      </c>
      <c r="F208" s="90">
        <v>146.5</v>
      </c>
      <c r="G208" s="90">
        <v>146.5</v>
      </c>
    </row>
    <row r="209" spans="1:7" x14ac:dyDescent="0.25">
      <c r="A209" s="84" t="s">
        <v>314</v>
      </c>
      <c r="B209" s="85" t="s">
        <v>627</v>
      </c>
      <c r="C209" s="85" t="s">
        <v>315</v>
      </c>
      <c r="D209" s="69" t="s">
        <v>23</v>
      </c>
      <c r="E209" s="90">
        <v>146.5</v>
      </c>
      <c r="F209" s="90">
        <v>146.5</v>
      </c>
      <c r="G209" s="90">
        <v>146.5</v>
      </c>
    </row>
    <row r="210" spans="1:7" ht="31.5" x14ac:dyDescent="0.25">
      <c r="A210" s="86" t="s">
        <v>316</v>
      </c>
      <c r="B210" s="87" t="s">
        <v>627</v>
      </c>
      <c r="C210" s="87" t="s">
        <v>317</v>
      </c>
      <c r="D210" s="83" t="s">
        <v>23</v>
      </c>
      <c r="E210" s="91">
        <v>146.5</v>
      </c>
      <c r="F210" s="91">
        <v>146.5</v>
      </c>
      <c r="G210" s="91">
        <v>146.5</v>
      </c>
    </row>
    <row r="211" spans="1:7" ht="31.5" x14ac:dyDescent="0.25">
      <c r="A211" s="86" t="s">
        <v>268</v>
      </c>
      <c r="B211" s="87" t="s">
        <v>627</v>
      </c>
      <c r="C211" s="87" t="s">
        <v>317</v>
      </c>
      <c r="D211" s="87" t="s">
        <v>269</v>
      </c>
      <c r="E211" s="91">
        <v>146.5</v>
      </c>
      <c r="F211" s="91">
        <v>146.5</v>
      </c>
      <c r="G211" s="91">
        <v>146.5</v>
      </c>
    </row>
    <row r="212" spans="1:7" ht="31.5" x14ac:dyDescent="0.25">
      <c r="A212" s="84" t="s">
        <v>413</v>
      </c>
      <c r="B212" s="85" t="s">
        <v>627</v>
      </c>
      <c r="C212" s="85" t="s">
        <v>414</v>
      </c>
      <c r="D212" s="69" t="s">
        <v>23</v>
      </c>
      <c r="E212" s="90">
        <v>184273.65111999999</v>
      </c>
      <c r="F212" s="90">
        <v>114520.89137</v>
      </c>
      <c r="G212" s="90">
        <v>109620.89137</v>
      </c>
    </row>
    <row r="213" spans="1:7" ht="31.5" x14ac:dyDescent="0.25">
      <c r="A213" s="84" t="s">
        <v>415</v>
      </c>
      <c r="B213" s="85" t="s">
        <v>627</v>
      </c>
      <c r="C213" s="85" t="s">
        <v>416</v>
      </c>
      <c r="D213" s="69" t="s">
        <v>23</v>
      </c>
      <c r="E213" s="90">
        <v>73805.087450000006</v>
      </c>
      <c r="F213" s="90">
        <v>17720.7997</v>
      </c>
      <c r="G213" s="90">
        <v>16720.7997</v>
      </c>
    </row>
    <row r="214" spans="1:7" x14ac:dyDescent="0.25">
      <c r="A214" s="84" t="s">
        <v>707</v>
      </c>
      <c r="B214" s="85" t="s">
        <v>627</v>
      </c>
      <c r="C214" s="85" t="s">
        <v>790</v>
      </c>
      <c r="D214" s="69" t="s">
        <v>23</v>
      </c>
      <c r="E214" s="90">
        <v>474.94058000000001</v>
      </c>
      <c r="F214" s="90" t="s">
        <v>23</v>
      </c>
      <c r="G214" s="90" t="s">
        <v>23</v>
      </c>
    </row>
    <row r="215" spans="1:7" ht="47.25" x14ac:dyDescent="0.25">
      <c r="A215" s="86" t="s">
        <v>791</v>
      </c>
      <c r="B215" s="87" t="s">
        <v>627</v>
      </c>
      <c r="C215" s="87" t="s">
        <v>792</v>
      </c>
      <c r="D215" s="83" t="s">
        <v>23</v>
      </c>
      <c r="E215" s="91">
        <v>474.94058000000001</v>
      </c>
      <c r="F215" s="91" t="s">
        <v>23</v>
      </c>
      <c r="G215" s="91" t="s">
        <v>23</v>
      </c>
    </row>
    <row r="216" spans="1:7" ht="47.25" x14ac:dyDescent="0.25">
      <c r="A216" s="86" t="s">
        <v>326</v>
      </c>
      <c r="B216" s="87" t="s">
        <v>627</v>
      </c>
      <c r="C216" s="87" t="s">
        <v>792</v>
      </c>
      <c r="D216" s="87" t="s">
        <v>327</v>
      </c>
      <c r="E216" s="91">
        <v>474.94058000000001</v>
      </c>
      <c r="F216" s="91" t="s">
        <v>23</v>
      </c>
      <c r="G216" s="91" t="s">
        <v>23</v>
      </c>
    </row>
    <row r="217" spans="1:7" x14ac:dyDescent="0.25">
      <c r="A217" s="84" t="s">
        <v>417</v>
      </c>
      <c r="B217" s="85" t="s">
        <v>627</v>
      </c>
      <c r="C217" s="85" t="s">
        <v>418</v>
      </c>
      <c r="D217" s="69" t="s">
        <v>23</v>
      </c>
      <c r="E217" s="90">
        <v>18919.19008</v>
      </c>
      <c r="F217" s="90">
        <v>17720.7997</v>
      </c>
      <c r="G217" s="90">
        <v>16720.7997</v>
      </c>
    </row>
    <row r="218" spans="1:7" ht="47.25" x14ac:dyDescent="0.25">
      <c r="A218" s="86" t="s">
        <v>326</v>
      </c>
      <c r="B218" s="87" t="s">
        <v>627</v>
      </c>
      <c r="C218" s="87" t="s">
        <v>418</v>
      </c>
      <c r="D218" s="87" t="s">
        <v>327</v>
      </c>
      <c r="E218" s="91">
        <v>11068.83</v>
      </c>
      <c r="F218" s="91">
        <v>9868.83</v>
      </c>
      <c r="G218" s="91">
        <v>8868.83</v>
      </c>
    </row>
    <row r="219" spans="1:7" ht="63" x14ac:dyDescent="0.25">
      <c r="A219" s="86" t="s">
        <v>371</v>
      </c>
      <c r="B219" s="87" t="s">
        <v>627</v>
      </c>
      <c r="C219" s="87" t="s">
        <v>419</v>
      </c>
      <c r="D219" s="83" t="s">
        <v>23</v>
      </c>
      <c r="E219" s="91">
        <v>6716.9696999999996</v>
      </c>
      <c r="F219" s="91">
        <v>6716.9696999999996</v>
      </c>
      <c r="G219" s="91">
        <v>6716.9696999999996</v>
      </c>
    </row>
    <row r="220" spans="1:7" ht="47.25" x14ac:dyDescent="0.25">
      <c r="A220" s="86" t="s">
        <v>326</v>
      </c>
      <c r="B220" s="87" t="s">
        <v>627</v>
      </c>
      <c r="C220" s="87" t="s">
        <v>419</v>
      </c>
      <c r="D220" s="87" t="s">
        <v>327</v>
      </c>
      <c r="E220" s="91">
        <v>6716.9696999999996</v>
      </c>
      <c r="F220" s="91">
        <v>6716.9696999999996</v>
      </c>
      <c r="G220" s="91">
        <v>6716.9696999999996</v>
      </c>
    </row>
    <row r="221" spans="1:7" ht="31.5" x14ac:dyDescent="0.25">
      <c r="A221" s="86" t="s">
        <v>316</v>
      </c>
      <c r="B221" s="87" t="s">
        <v>627</v>
      </c>
      <c r="C221" s="87" t="s">
        <v>420</v>
      </c>
      <c r="D221" s="83" t="s">
        <v>23</v>
      </c>
      <c r="E221" s="91">
        <v>1133.3903800000001</v>
      </c>
      <c r="F221" s="91">
        <v>1135</v>
      </c>
      <c r="G221" s="91">
        <v>1135</v>
      </c>
    </row>
    <row r="222" spans="1:7" ht="47.25" x14ac:dyDescent="0.25">
      <c r="A222" s="86" t="s">
        <v>326</v>
      </c>
      <c r="B222" s="87" t="s">
        <v>627</v>
      </c>
      <c r="C222" s="87" t="s">
        <v>420</v>
      </c>
      <c r="D222" s="87" t="s">
        <v>327</v>
      </c>
      <c r="E222" s="91">
        <v>1133.3903800000001</v>
      </c>
      <c r="F222" s="91">
        <v>1135</v>
      </c>
      <c r="G222" s="91">
        <v>1135</v>
      </c>
    </row>
    <row r="223" spans="1:7" x14ac:dyDescent="0.25">
      <c r="A223" s="86" t="s">
        <v>793</v>
      </c>
      <c r="B223" s="87" t="s">
        <v>627</v>
      </c>
      <c r="C223" s="87" t="s">
        <v>794</v>
      </c>
      <c r="D223" s="83" t="s">
        <v>23</v>
      </c>
      <c r="E223" s="91">
        <v>54410.956789999997</v>
      </c>
      <c r="F223" s="91" t="s">
        <v>23</v>
      </c>
      <c r="G223" s="91" t="s">
        <v>23</v>
      </c>
    </row>
    <row r="224" spans="1:7" ht="47.25" x14ac:dyDescent="0.25">
      <c r="A224" s="86" t="s">
        <v>326</v>
      </c>
      <c r="B224" s="87" t="s">
        <v>627</v>
      </c>
      <c r="C224" s="87" t="s">
        <v>794</v>
      </c>
      <c r="D224" s="87" t="s">
        <v>327</v>
      </c>
      <c r="E224" s="91">
        <v>54410.956789999997</v>
      </c>
      <c r="F224" s="91" t="s">
        <v>23</v>
      </c>
      <c r="G224" s="91" t="s">
        <v>23</v>
      </c>
    </row>
    <row r="225" spans="1:7" ht="20.25" customHeight="1" x14ac:dyDescent="0.25">
      <c r="A225" s="84" t="s">
        <v>421</v>
      </c>
      <c r="B225" s="85" t="s">
        <v>627</v>
      </c>
      <c r="C225" s="85" t="s">
        <v>422</v>
      </c>
      <c r="D225" s="69" t="s">
        <v>23</v>
      </c>
      <c r="E225" s="90">
        <v>21325.204259999999</v>
      </c>
      <c r="F225" s="90">
        <v>20935.77016</v>
      </c>
      <c r="G225" s="90">
        <v>20335.77016</v>
      </c>
    </row>
    <row r="226" spans="1:7" ht="31.5" x14ac:dyDescent="0.25">
      <c r="A226" s="84" t="s">
        <v>719</v>
      </c>
      <c r="B226" s="85" t="s">
        <v>627</v>
      </c>
      <c r="C226" s="85" t="s">
        <v>720</v>
      </c>
      <c r="D226" s="69" t="s">
        <v>23</v>
      </c>
      <c r="E226" s="90">
        <v>189.76481999999999</v>
      </c>
      <c r="F226" s="90" t="s">
        <v>23</v>
      </c>
      <c r="G226" s="90" t="s">
        <v>23</v>
      </c>
    </row>
    <row r="227" spans="1:7" x14ac:dyDescent="0.25">
      <c r="A227" s="86" t="s">
        <v>721</v>
      </c>
      <c r="B227" s="87" t="s">
        <v>627</v>
      </c>
      <c r="C227" s="87" t="s">
        <v>795</v>
      </c>
      <c r="D227" s="83" t="s">
        <v>23</v>
      </c>
      <c r="E227" s="91">
        <v>189.76481999999999</v>
      </c>
      <c r="F227" s="91" t="s">
        <v>23</v>
      </c>
      <c r="G227" s="91" t="s">
        <v>23</v>
      </c>
    </row>
    <row r="228" spans="1:7" ht="47.25" x14ac:dyDescent="0.25">
      <c r="A228" s="86" t="s">
        <v>326</v>
      </c>
      <c r="B228" s="87" t="s">
        <v>627</v>
      </c>
      <c r="C228" s="87" t="s">
        <v>795</v>
      </c>
      <c r="D228" s="87" t="s">
        <v>327</v>
      </c>
      <c r="E228" s="91">
        <v>189.76481999999999</v>
      </c>
      <c r="F228" s="91" t="s">
        <v>23</v>
      </c>
      <c r="G228" s="91" t="s">
        <v>23</v>
      </c>
    </row>
    <row r="229" spans="1:7" x14ac:dyDescent="0.25">
      <c r="A229" s="84" t="s">
        <v>423</v>
      </c>
      <c r="B229" s="85" t="s">
        <v>627</v>
      </c>
      <c r="C229" s="85" t="s">
        <v>424</v>
      </c>
      <c r="D229" s="69" t="s">
        <v>23</v>
      </c>
      <c r="E229" s="90">
        <v>21135.439439999998</v>
      </c>
      <c r="F229" s="90">
        <v>20935.77016</v>
      </c>
      <c r="G229" s="90">
        <v>20335.77016</v>
      </c>
    </row>
    <row r="230" spans="1:7" ht="47.25" x14ac:dyDescent="0.25">
      <c r="A230" s="86" t="s">
        <v>326</v>
      </c>
      <c r="B230" s="87" t="s">
        <v>627</v>
      </c>
      <c r="C230" s="87" t="s">
        <v>424</v>
      </c>
      <c r="D230" s="87" t="s">
        <v>327</v>
      </c>
      <c r="E230" s="91">
        <v>8309.5959999999995</v>
      </c>
      <c r="F230" s="91">
        <v>8109.5959999999995</v>
      </c>
      <c r="G230" s="91">
        <v>7509.5959999999995</v>
      </c>
    </row>
    <row r="231" spans="1:7" ht="63" x14ac:dyDescent="0.25">
      <c r="A231" s="86" t="s">
        <v>425</v>
      </c>
      <c r="B231" s="87" t="s">
        <v>627</v>
      </c>
      <c r="C231" s="87" t="s">
        <v>426</v>
      </c>
      <c r="D231" s="83" t="s">
        <v>23</v>
      </c>
      <c r="E231" s="91">
        <v>11841.61616</v>
      </c>
      <c r="F231" s="91">
        <v>11841.61616</v>
      </c>
      <c r="G231" s="91">
        <v>11841.61616</v>
      </c>
    </row>
    <row r="232" spans="1:7" ht="47.25" x14ac:dyDescent="0.25">
      <c r="A232" s="86" t="s">
        <v>326</v>
      </c>
      <c r="B232" s="87" t="s">
        <v>627</v>
      </c>
      <c r="C232" s="87" t="s">
        <v>426</v>
      </c>
      <c r="D232" s="87" t="s">
        <v>327</v>
      </c>
      <c r="E232" s="91">
        <v>11841.61616</v>
      </c>
      <c r="F232" s="91">
        <v>11841.61616</v>
      </c>
      <c r="G232" s="91">
        <v>11841.61616</v>
      </c>
    </row>
    <row r="233" spans="1:7" ht="31.5" x14ac:dyDescent="0.25">
      <c r="A233" s="86" t="s">
        <v>316</v>
      </c>
      <c r="B233" s="87" t="s">
        <v>627</v>
      </c>
      <c r="C233" s="87" t="s">
        <v>427</v>
      </c>
      <c r="D233" s="83" t="s">
        <v>23</v>
      </c>
      <c r="E233" s="91">
        <v>984.22727999999995</v>
      </c>
      <c r="F233" s="91">
        <v>984.55799999999999</v>
      </c>
      <c r="G233" s="91">
        <v>984.55799999999999</v>
      </c>
    </row>
    <row r="234" spans="1:7" ht="47.25" x14ac:dyDescent="0.25">
      <c r="A234" s="86" t="s">
        <v>326</v>
      </c>
      <c r="B234" s="87" t="s">
        <v>627</v>
      </c>
      <c r="C234" s="87" t="s">
        <v>427</v>
      </c>
      <c r="D234" s="87" t="s">
        <v>327</v>
      </c>
      <c r="E234" s="91">
        <v>984.22727999999995</v>
      </c>
      <c r="F234" s="91">
        <v>984.55799999999999</v>
      </c>
      <c r="G234" s="91">
        <v>984.55799999999999</v>
      </c>
    </row>
    <row r="235" spans="1:7" x14ac:dyDescent="0.25">
      <c r="A235" s="84" t="s">
        <v>428</v>
      </c>
      <c r="B235" s="85" t="s">
        <v>627</v>
      </c>
      <c r="C235" s="85" t="s">
        <v>429</v>
      </c>
      <c r="D235" s="69" t="s">
        <v>23</v>
      </c>
      <c r="E235" s="90">
        <v>4129.9643900000001</v>
      </c>
      <c r="F235" s="90">
        <v>3870.8883099999998</v>
      </c>
      <c r="G235" s="90">
        <v>3570.8883099999998</v>
      </c>
    </row>
    <row r="236" spans="1:7" x14ac:dyDescent="0.25">
      <c r="A236" s="84" t="s">
        <v>430</v>
      </c>
      <c r="B236" s="85" t="s">
        <v>627</v>
      </c>
      <c r="C236" s="85" t="s">
        <v>431</v>
      </c>
      <c r="D236" s="69" t="s">
        <v>23</v>
      </c>
      <c r="E236" s="90">
        <v>4129.9643900000001</v>
      </c>
      <c r="F236" s="90">
        <v>3870.8883099999998</v>
      </c>
      <c r="G236" s="90">
        <v>3570.8883099999998</v>
      </c>
    </row>
    <row r="237" spans="1:7" ht="47.25" x14ac:dyDescent="0.25">
      <c r="A237" s="86" t="s">
        <v>326</v>
      </c>
      <c r="B237" s="87" t="s">
        <v>627</v>
      </c>
      <c r="C237" s="87" t="s">
        <v>431</v>
      </c>
      <c r="D237" s="87" t="s">
        <v>327</v>
      </c>
      <c r="E237" s="91">
        <v>1565.8601000000001</v>
      </c>
      <c r="F237" s="91">
        <v>1307.1601000000001</v>
      </c>
      <c r="G237" s="91">
        <v>1007.1601000000001</v>
      </c>
    </row>
    <row r="238" spans="1:7" ht="63" x14ac:dyDescent="0.25">
      <c r="A238" s="86" t="s">
        <v>425</v>
      </c>
      <c r="B238" s="87" t="s">
        <v>627</v>
      </c>
      <c r="C238" s="87" t="s">
        <v>432</v>
      </c>
      <c r="D238" s="83" t="s">
        <v>23</v>
      </c>
      <c r="E238" s="91">
        <v>2212.1212099999998</v>
      </c>
      <c r="F238" s="91">
        <v>2212.1212099999998</v>
      </c>
      <c r="G238" s="91">
        <v>2212.1212099999998</v>
      </c>
    </row>
    <row r="239" spans="1:7" ht="47.25" x14ac:dyDescent="0.25">
      <c r="A239" s="86" t="s">
        <v>326</v>
      </c>
      <c r="B239" s="87" t="s">
        <v>627</v>
      </c>
      <c r="C239" s="87" t="s">
        <v>432</v>
      </c>
      <c r="D239" s="87" t="s">
        <v>327</v>
      </c>
      <c r="E239" s="91">
        <v>2212.1212099999998</v>
      </c>
      <c r="F239" s="91">
        <v>2212.1212099999998</v>
      </c>
      <c r="G239" s="91">
        <v>2212.1212099999998</v>
      </c>
    </row>
    <row r="240" spans="1:7" ht="31.5" x14ac:dyDescent="0.25">
      <c r="A240" s="86" t="s">
        <v>316</v>
      </c>
      <c r="B240" s="87" t="s">
        <v>627</v>
      </c>
      <c r="C240" s="87" t="s">
        <v>433</v>
      </c>
      <c r="D240" s="83" t="s">
        <v>23</v>
      </c>
      <c r="E240" s="91">
        <v>351.98307999999997</v>
      </c>
      <c r="F240" s="91">
        <v>351.60700000000003</v>
      </c>
      <c r="G240" s="91">
        <v>351.60700000000003</v>
      </c>
    </row>
    <row r="241" spans="1:7" ht="47.25" x14ac:dyDescent="0.25">
      <c r="A241" s="86" t="s">
        <v>326</v>
      </c>
      <c r="B241" s="87" t="s">
        <v>627</v>
      </c>
      <c r="C241" s="87" t="s">
        <v>433</v>
      </c>
      <c r="D241" s="87" t="s">
        <v>327</v>
      </c>
      <c r="E241" s="91">
        <v>351.98307999999997</v>
      </c>
      <c r="F241" s="91">
        <v>351.60700000000003</v>
      </c>
      <c r="G241" s="91">
        <v>351.60700000000003</v>
      </c>
    </row>
    <row r="242" spans="1:7" ht="47.25" x14ac:dyDescent="0.25">
      <c r="A242" s="84" t="s">
        <v>435</v>
      </c>
      <c r="B242" s="85" t="s">
        <v>627</v>
      </c>
      <c r="C242" s="85" t="s">
        <v>436</v>
      </c>
      <c r="D242" s="69" t="s">
        <v>23</v>
      </c>
      <c r="E242" s="90">
        <v>35862.39935</v>
      </c>
      <c r="F242" s="90">
        <v>27686.921030000001</v>
      </c>
      <c r="G242" s="90">
        <v>27686.921030000001</v>
      </c>
    </row>
    <row r="243" spans="1:7" ht="31.5" x14ac:dyDescent="0.25">
      <c r="A243" s="84" t="s">
        <v>437</v>
      </c>
      <c r="B243" s="85" t="s">
        <v>627</v>
      </c>
      <c r="C243" s="85" t="s">
        <v>438</v>
      </c>
      <c r="D243" s="69" t="s">
        <v>23</v>
      </c>
      <c r="E243" s="90">
        <v>30309.050869999999</v>
      </c>
      <c r="F243" s="90">
        <v>27686.921030000001</v>
      </c>
      <c r="G243" s="90">
        <v>27686.921030000001</v>
      </c>
    </row>
    <row r="244" spans="1:7" ht="47.25" x14ac:dyDescent="0.25">
      <c r="A244" s="86" t="s">
        <v>326</v>
      </c>
      <c r="B244" s="87" t="s">
        <v>627</v>
      </c>
      <c r="C244" s="87" t="s">
        <v>438</v>
      </c>
      <c r="D244" s="87" t="s">
        <v>327</v>
      </c>
      <c r="E244" s="91">
        <v>12501.465</v>
      </c>
      <c r="F244" s="91">
        <v>9876.2649999999994</v>
      </c>
      <c r="G244" s="91">
        <v>9876.2649999999994</v>
      </c>
    </row>
    <row r="245" spans="1:7" ht="63" x14ac:dyDescent="0.25">
      <c r="A245" s="86" t="s">
        <v>425</v>
      </c>
      <c r="B245" s="87" t="s">
        <v>627</v>
      </c>
      <c r="C245" s="87" t="s">
        <v>439</v>
      </c>
      <c r="D245" s="83" t="s">
        <v>23</v>
      </c>
      <c r="E245" s="91">
        <v>12975.8586</v>
      </c>
      <c r="F245" s="91">
        <v>12975.8586</v>
      </c>
      <c r="G245" s="91">
        <v>12975.8586</v>
      </c>
    </row>
    <row r="246" spans="1:7" ht="47.25" x14ac:dyDescent="0.25">
      <c r="A246" s="86" t="s">
        <v>326</v>
      </c>
      <c r="B246" s="87" t="s">
        <v>627</v>
      </c>
      <c r="C246" s="87" t="s">
        <v>439</v>
      </c>
      <c r="D246" s="87" t="s">
        <v>327</v>
      </c>
      <c r="E246" s="91">
        <v>12975.8586</v>
      </c>
      <c r="F246" s="91">
        <v>12975.8586</v>
      </c>
      <c r="G246" s="91">
        <v>12975.8586</v>
      </c>
    </row>
    <row r="247" spans="1:7" ht="31.5" x14ac:dyDescent="0.25">
      <c r="A247" s="86" t="s">
        <v>316</v>
      </c>
      <c r="B247" s="87" t="s">
        <v>627</v>
      </c>
      <c r="C247" s="87" t="s">
        <v>440</v>
      </c>
      <c r="D247" s="83" t="s">
        <v>23</v>
      </c>
      <c r="E247" s="91">
        <v>4831.7272700000003</v>
      </c>
      <c r="F247" s="91">
        <v>4834.7974299999996</v>
      </c>
      <c r="G247" s="91">
        <v>4834.7974299999996</v>
      </c>
    </row>
    <row r="248" spans="1:7" ht="47.25" x14ac:dyDescent="0.25">
      <c r="A248" s="86" t="s">
        <v>326</v>
      </c>
      <c r="B248" s="87" t="s">
        <v>627</v>
      </c>
      <c r="C248" s="87" t="s">
        <v>440</v>
      </c>
      <c r="D248" s="87" t="s">
        <v>327</v>
      </c>
      <c r="E248" s="91">
        <v>4831.7272700000003</v>
      </c>
      <c r="F248" s="91">
        <v>4834.7974299999996</v>
      </c>
      <c r="G248" s="91">
        <v>4834.7974299999996</v>
      </c>
    </row>
    <row r="249" spans="1:7" x14ac:dyDescent="0.25">
      <c r="A249" s="84" t="s">
        <v>441</v>
      </c>
      <c r="B249" s="85" t="s">
        <v>627</v>
      </c>
      <c r="C249" s="85" t="s">
        <v>442</v>
      </c>
      <c r="D249" s="69" t="s">
        <v>23</v>
      </c>
      <c r="E249" s="90">
        <v>795</v>
      </c>
      <c r="F249" s="90" t="s">
        <v>23</v>
      </c>
      <c r="G249" s="90" t="s">
        <v>23</v>
      </c>
    </row>
    <row r="250" spans="1:7" ht="47.25" x14ac:dyDescent="0.25">
      <c r="A250" s="86" t="s">
        <v>326</v>
      </c>
      <c r="B250" s="87" t="s">
        <v>627</v>
      </c>
      <c r="C250" s="87" t="s">
        <v>442</v>
      </c>
      <c r="D250" s="87" t="s">
        <v>327</v>
      </c>
      <c r="E250" s="91">
        <v>500</v>
      </c>
      <c r="F250" s="91" t="s">
        <v>23</v>
      </c>
      <c r="G250" s="91" t="s">
        <v>23</v>
      </c>
    </row>
    <row r="251" spans="1:7" ht="47.25" x14ac:dyDescent="0.25">
      <c r="A251" s="86" t="s">
        <v>796</v>
      </c>
      <c r="B251" s="87" t="s">
        <v>627</v>
      </c>
      <c r="C251" s="87" t="s">
        <v>797</v>
      </c>
      <c r="D251" s="83" t="s">
        <v>23</v>
      </c>
      <c r="E251" s="91">
        <v>295</v>
      </c>
      <c r="F251" s="91" t="s">
        <v>23</v>
      </c>
      <c r="G251" s="91" t="s">
        <v>23</v>
      </c>
    </row>
    <row r="252" spans="1:7" ht="47.25" x14ac:dyDescent="0.25">
      <c r="A252" s="86" t="s">
        <v>326</v>
      </c>
      <c r="B252" s="87" t="s">
        <v>627</v>
      </c>
      <c r="C252" s="87" t="s">
        <v>797</v>
      </c>
      <c r="D252" s="87" t="s">
        <v>327</v>
      </c>
      <c r="E252" s="91">
        <v>295</v>
      </c>
      <c r="F252" s="91" t="s">
        <v>23</v>
      </c>
      <c r="G252" s="91" t="s">
        <v>23</v>
      </c>
    </row>
    <row r="253" spans="1:7" ht="31.5" x14ac:dyDescent="0.25">
      <c r="A253" s="84" t="s">
        <v>681</v>
      </c>
      <c r="B253" s="85" t="s">
        <v>627</v>
      </c>
      <c r="C253" s="85" t="s">
        <v>682</v>
      </c>
      <c r="D253" s="69" t="s">
        <v>23</v>
      </c>
      <c r="E253" s="90">
        <v>1110.53619</v>
      </c>
      <c r="F253" s="90" t="s">
        <v>23</v>
      </c>
      <c r="G253" s="90" t="s">
        <v>23</v>
      </c>
    </row>
    <row r="254" spans="1:7" ht="78.75" x14ac:dyDescent="0.25">
      <c r="A254" s="86" t="s">
        <v>683</v>
      </c>
      <c r="B254" s="87" t="s">
        <v>627</v>
      </c>
      <c r="C254" s="87" t="s">
        <v>684</v>
      </c>
      <c r="D254" s="83" t="s">
        <v>23</v>
      </c>
      <c r="E254" s="91">
        <v>1110.53619</v>
      </c>
      <c r="F254" s="91" t="s">
        <v>23</v>
      </c>
      <c r="G254" s="91" t="s">
        <v>23</v>
      </c>
    </row>
    <row r="255" spans="1:7" ht="47.25" x14ac:dyDescent="0.25">
      <c r="A255" s="86" t="s">
        <v>326</v>
      </c>
      <c r="B255" s="87" t="s">
        <v>627</v>
      </c>
      <c r="C255" s="87" t="s">
        <v>684</v>
      </c>
      <c r="D255" s="87" t="s">
        <v>327</v>
      </c>
      <c r="E255" s="91">
        <v>1110.53619</v>
      </c>
      <c r="F255" s="91" t="s">
        <v>23</v>
      </c>
      <c r="G255" s="91" t="s">
        <v>23</v>
      </c>
    </row>
    <row r="256" spans="1:7" x14ac:dyDescent="0.25">
      <c r="A256" s="84" t="s">
        <v>798</v>
      </c>
      <c r="B256" s="85" t="s">
        <v>627</v>
      </c>
      <c r="C256" s="85" t="s">
        <v>799</v>
      </c>
      <c r="D256" s="69" t="s">
        <v>23</v>
      </c>
      <c r="E256" s="90">
        <v>1423.7552900000001</v>
      </c>
      <c r="F256" s="90" t="s">
        <v>23</v>
      </c>
      <c r="G256" s="90" t="s">
        <v>23</v>
      </c>
    </row>
    <row r="257" spans="1:7" ht="31.5" x14ac:dyDescent="0.25">
      <c r="A257" s="86" t="s">
        <v>800</v>
      </c>
      <c r="B257" s="87" t="s">
        <v>627</v>
      </c>
      <c r="C257" s="87" t="s">
        <v>801</v>
      </c>
      <c r="D257" s="83" t="s">
        <v>23</v>
      </c>
      <c r="E257" s="91">
        <v>273.75529</v>
      </c>
      <c r="F257" s="91" t="s">
        <v>23</v>
      </c>
      <c r="G257" s="91" t="s">
        <v>23</v>
      </c>
    </row>
    <row r="258" spans="1:7" ht="47.25" x14ac:dyDescent="0.25">
      <c r="A258" s="86" t="s">
        <v>326</v>
      </c>
      <c r="B258" s="87" t="s">
        <v>627</v>
      </c>
      <c r="C258" s="87" t="s">
        <v>801</v>
      </c>
      <c r="D258" s="87" t="s">
        <v>327</v>
      </c>
      <c r="E258" s="91">
        <v>273.75529</v>
      </c>
      <c r="F258" s="91" t="s">
        <v>23</v>
      </c>
      <c r="G258" s="91" t="s">
        <v>23</v>
      </c>
    </row>
    <row r="259" spans="1:7" ht="47.25" x14ac:dyDescent="0.25">
      <c r="A259" s="86" t="s">
        <v>802</v>
      </c>
      <c r="B259" s="87" t="s">
        <v>627</v>
      </c>
      <c r="C259" s="87" t="s">
        <v>803</v>
      </c>
      <c r="D259" s="83" t="s">
        <v>23</v>
      </c>
      <c r="E259" s="91">
        <v>1126</v>
      </c>
      <c r="F259" s="91" t="s">
        <v>23</v>
      </c>
      <c r="G259" s="91" t="s">
        <v>23</v>
      </c>
    </row>
    <row r="260" spans="1:7" ht="48" customHeight="1" x14ac:dyDescent="0.25">
      <c r="A260" s="86" t="s">
        <v>326</v>
      </c>
      <c r="B260" s="87" t="s">
        <v>627</v>
      </c>
      <c r="C260" s="87" t="s">
        <v>803</v>
      </c>
      <c r="D260" s="87" t="s">
        <v>327</v>
      </c>
      <c r="E260" s="91">
        <v>1126</v>
      </c>
      <c r="F260" s="91" t="s">
        <v>23</v>
      </c>
      <c r="G260" s="91" t="s">
        <v>23</v>
      </c>
    </row>
    <row r="261" spans="1:7" ht="63" x14ac:dyDescent="0.25">
      <c r="A261" s="86" t="s">
        <v>860</v>
      </c>
      <c r="B261" s="87" t="s">
        <v>627</v>
      </c>
      <c r="C261" s="87" t="s">
        <v>861</v>
      </c>
      <c r="D261" s="83" t="s">
        <v>23</v>
      </c>
      <c r="E261" s="91">
        <v>24</v>
      </c>
      <c r="F261" s="91" t="s">
        <v>23</v>
      </c>
      <c r="G261" s="91" t="s">
        <v>23</v>
      </c>
    </row>
    <row r="262" spans="1:7" ht="47.25" x14ac:dyDescent="0.25">
      <c r="A262" s="86" t="s">
        <v>326</v>
      </c>
      <c r="B262" s="87" t="s">
        <v>627</v>
      </c>
      <c r="C262" s="87" t="s">
        <v>861</v>
      </c>
      <c r="D262" s="87" t="s">
        <v>327</v>
      </c>
      <c r="E262" s="91">
        <v>24</v>
      </c>
      <c r="F262" s="91" t="s">
        <v>23</v>
      </c>
      <c r="G262" s="91" t="s">
        <v>23</v>
      </c>
    </row>
    <row r="263" spans="1:7" ht="31.5" x14ac:dyDescent="0.25">
      <c r="A263" s="84" t="s">
        <v>685</v>
      </c>
      <c r="B263" s="85" t="s">
        <v>627</v>
      </c>
      <c r="C263" s="85" t="s">
        <v>443</v>
      </c>
      <c r="D263" s="69" t="s">
        <v>23</v>
      </c>
      <c r="E263" s="90">
        <v>2224.0569999999998</v>
      </c>
      <c r="F263" s="90" t="s">
        <v>23</v>
      </c>
      <c r="G263" s="90" t="s">
        <v>23</v>
      </c>
    </row>
    <row r="264" spans="1:7" ht="47.25" x14ac:dyDescent="0.25">
      <c r="A264" s="86" t="s">
        <v>434</v>
      </c>
      <c r="B264" s="87" t="s">
        <v>627</v>
      </c>
      <c r="C264" s="87" t="s">
        <v>444</v>
      </c>
      <c r="D264" s="83" t="s">
        <v>23</v>
      </c>
      <c r="E264" s="91">
        <v>2224.0569999999998</v>
      </c>
      <c r="F264" s="91" t="s">
        <v>23</v>
      </c>
      <c r="G264" s="91" t="s">
        <v>23</v>
      </c>
    </row>
    <row r="265" spans="1:7" ht="47.25" x14ac:dyDescent="0.25">
      <c r="A265" s="86" t="s">
        <v>326</v>
      </c>
      <c r="B265" s="87" t="s">
        <v>627</v>
      </c>
      <c r="C265" s="87" t="s">
        <v>444</v>
      </c>
      <c r="D265" s="87" t="s">
        <v>327</v>
      </c>
      <c r="E265" s="91">
        <v>2224.0569999999998</v>
      </c>
      <c r="F265" s="91" t="s">
        <v>23</v>
      </c>
      <c r="G265" s="91" t="s">
        <v>23</v>
      </c>
    </row>
    <row r="266" spans="1:7" ht="31.5" x14ac:dyDescent="0.25">
      <c r="A266" s="84" t="s">
        <v>445</v>
      </c>
      <c r="B266" s="85" t="s">
        <v>627</v>
      </c>
      <c r="C266" s="85" t="s">
        <v>446</v>
      </c>
      <c r="D266" s="69" t="s">
        <v>23</v>
      </c>
      <c r="E266" s="90">
        <v>7860.5445799999998</v>
      </c>
      <c r="F266" s="90">
        <v>7756.1986800000004</v>
      </c>
      <c r="G266" s="90">
        <v>7756.1986800000004</v>
      </c>
    </row>
    <row r="267" spans="1:7" ht="80.25" customHeight="1" x14ac:dyDescent="0.25">
      <c r="A267" s="84" t="s">
        <v>447</v>
      </c>
      <c r="B267" s="85" t="s">
        <v>627</v>
      </c>
      <c r="C267" s="85" t="s">
        <v>448</v>
      </c>
      <c r="D267" s="69" t="s">
        <v>23</v>
      </c>
      <c r="E267" s="90">
        <v>7860.5445799999998</v>
      </c>
      <c r="F267" s="90">
        <v>7756.1986800000004</v>
      </c>
      <c r="G267" s="90">
        <v>7756.1986800000004</v>
      </c>
    </row>
    <row r="268" spans="1:7" ht="94.5" x14ac:dyDescent="0.25">
      <c r="A268" s="86" t="s">
        <v>361</v>
      </c>
      <c r="B268" s="87" t="s">
        <v>627</v>
      </c>
      <c r="C268" s="87" t="s">
        <v>448</v>
      </c>
      <c r="D268" s="87" t="s">
        <v>362</v>
      </c>
      <c r="E268" s="91">
        <v>5220.2758999999996</v>
      </c>
      <c r="F268" s="91">
        <v>5442.67</v>
      </c>
      <c r="G268" s="91">
        <v>5442.67</v>
      </c>
    </row>
    <row r="269" spans="1:7" ht="31.5" x14ac:dyDescent="0.25">
      <c r="A269" s="86" t="s">
        <v>268</v>
      </c>
      <c r="B269" s="87" t="s">
        <v>627</v>
      </c>
      <c r="C269" s="87" t="s">
        <v>448</v>
      </c>
      <c r="D269" s="87" t="s">
        <v>269</v>
      </c>
      <c r="E269" s="91">
        <v>326.74</v>
      </c>
      <c r="F269" s="91" t="s">
        <v>23</v>
      </c>
      <c r="G269" s="91" t="s">
        <v>23</v>
      </c>
    </row>
    <row r="270" spans="1:7" ht="81.75" customHeight="1" x14ac:dyDescent="0.25">
      <c r="A270" s="86" t="s">
        <v>411</v>
      </c>
      <c r="B270" s="87" t="s">
        <v>627</v>
      </c>
      <c r="C270" s="87" t="s">
        <v>449</v>
      </c>
      <c r="D270" s="83" t="s">
        <v>23</v>
      </c>
      <c r="E270" s="91">
        <v>2313.5286799999999</v>
      </c>
      <c r="F270" s="91">
        <v>2313.5286799999999</v>
      </c>
      <c r="G270" s="91">
        <v>2313.5286799999999</v>
      </c>
    </row>
    <row r="271" spans="1:7" ht="94.5" x14ac:dyDescent="0.25">
      <c r="A271" s="86" t="s">
        <v>361</v>
      </c>
      <c r="B271" s="87" t="s">
        <v>627</v>
      </c>
      <c r="C271" s="87" t="s">
        <v>449</v>
      </c>
      <c r="D271" s="87" t="s">
        <v>362</v>
      </c>
      <c r="E271" s="91">
        <v>2313.5286799999999</v>
      </c>
      <c r="F271" s="91">
        <v>2313.5286799999999</v>
      </c>
      <c r="G271" s="91">
        <v>2313.5286799999999</v>
      </c>
    </row>
    <row r="272" spans="1:7" ht="31.5" x14ac:dyDescent="0.25">
      <c r="A272" s="84" t="s">
        <v>450</v>
      </c>
      <c r="B272" s="85" t="s">
        <v>627</v>
      </c>
      <c r="C272" s="85" t="s">
        <v>451</v>
      </c>
      <c r="D272" s="69" t="s">
        <v>23</v>
      </c>
      <c r="E272" s="90">
        <v>35471.472280000002</v>
      </c>
      <c r="F272" s="90">
        <v>32355.172279999999</v>
      </c>
      <c r="G272" s="90">
        <v>29355.172279999999</v>
      </c>
    </row>
    <row r="273" spans="1:7" x14ac:dyDescent="0.25">
      <c r="A273" s="84" t="s">
        <v>452</v>
      </c>
      <c r="B273" s="85" t="s">
        <v>627</v>
      </c>
      <c r="C273" s="85" t="s">
        <v>453</v>
      </c>
      <c r="D273" s="69" t="s">
        <v>23</v>
      </c>
      <c r="E273" s="90">
        <v>35471.472280000002</v>
      </c>
      <c r="F273" s="90">
        <v>32355.172279999999</v>
      </c>
      <c r="G273" s="90">
        <v>29355.172279999999</v>
      </c>
    </row>
    <row r="274" spans="1:7" ht="47.25" x14ac:dyDescent="0.25">
      <c r="A274" s="86" t="s">
        <v>326</v>
      </c>
      <c r="B274" s="87" t="s">
        <v>627</v>
      </c>
      <c r="C274" s="87" t="s">
        <v>453</v>
      </c>
      <c r="D274" s="87" t="s">
        <v>327</v>
      </c>
      <c r="E274" s="91">
        <v>21178.644</v>
      </c>
      <c r="F274" s="91">
        <v>18062.344000000001</v>
      </c>
      <c r="G274" s="91">
        <v>15062.343999999999</v>
      </c>
    </row>
    <row r="275" spans="1:7" ht="63" x14ac:dyDescent="0.25">
      <c r="A275" s="86" t="s">
        <v>425</v>
      </c>
      <c r="B275" s="87" t="s">
        <v>627</v>
      </c>
      <c r="C275" s="87" t="s">
        <v>454</v>
      </c>
      <c r="D275" s="83" t="s">
        <v>23</v>
      </c>
      <c r="E275" s="91">
        <v>14212.82828</v>
      </c>
      <c r="F275" s="91">
        <v>14212.82828</v>
      </c>
      <c r="G275" s="91">
        <v>14212.82828</v>
      </c>
    </row>
    <row r="276" spans="1:7" ht="47.25" x14ac:dyDescent="0.25">
      <c r="A276" s="86" t="s">
        <v>326</v>
      </c>
      <c r="B276" s="87" t="s">
        <v>627</v>
      </c>
      <c r="C276" s="87" t="s">
        <v>454</v>
      </c>
      <c r="D276" s="87" t="s">
        <v>327</v>
      </c>
      <c r="E276" s="91">
        <v>14212.82828</v>
      </c>
      <c r="F276" s="91">
        <v>14212.82828</v>
      </c>
      <c r="G276" s="91">
        <v>14212.82828</v>
      </c>
    </row>
    <row r="277" spans="1:7" ht="31.5" x14ac:dyDescent="0.25">
      <c r="A277" s="86" t="s">
        <v>316</v>
      </c>
      <c r="B277" s="87" t="s">
        <v>627</v>
      </c>
      <c r="C277" s="87" t="s">
        <v>455</v>
      </c>
      <c r="D277" s="83" t="s">
        <v>23</v>
      </c>
      <c r="E277" s="91">
        <v>80</v>
      </c>
      <c r="F277" s="91">
        <v>80</v>
      </c>
      <c r="G277" s="91">
        <v>80</v>
      </c>
    </row>
    <row r="278" spans="1:7" ht="47.25" x14ac:dyDescent="0.25">
      <c r="A278" s="86" t="s">
        <v>326</v>
      </c>
      <c r="B278" s="87" t="s">
        <v>627</v>
      </c>
      <c r="C278" s="87" t="s">
        <v>455</v>
      </c>
      <c r="D278" s="87" t="s">
        <v>327</v>
      </c>
      <c r="E278" s="91">
        <v>80</v>
      </c>
      <c r="F278" s="91">
        <v>80</v>
      </c>
      <c r="G278" s="91">
        <v>80</v>
      </c>
    </row>
    <row r="279" spans="1:7" ht="31.5" x14ac:dyDescent="0.25">
      <c r="A279" s="84" t="s">
        <v>456</v>
      </c>
      <c r="B279" s="85" t="s">
        <v>627</v>
      </c>
      <c r="C279" s="85" t="s">
        <v>457</v>
      </c>
      <c r="D279" s="69" t="s">
        <v>23</v>
      </c>
      <c r="E279" s="90">
        <v>5818.9788099999996</v>
      </c>
      <c r="F279" s="90">
        <v>4195.1412099999998</v>
      </c>
      <c r="G279" s="90">
        <v>4195.1412099999998</v>
      </c>
    </row>
    <row r="280" spans="1:7" x14ac:dyDescent="0.25">
      <c r="A280" s="84" t="s">
        <v>458</v>
      </c>
      <c r="B280" s="85" t="s">
        <v>627</v>
      </c>
      <c r="C280" s="85" t="s">
        <v>459</v>
      </c>
      <c r="D280" s="69" t="s">
        <v>23</v>
      </c>
      <c r="E280" s="90">
        <v>4705.5338099999999</v>
      </c>
      <c r="F280" s="90">
        <v>4195.1412099999998</v>
      </c>
      <c r="G280" s="90">
        <v>4195.1412099999998</v>
      </c>
    </row>
    <row r="281" spans="1:7" ht="47.25" x14ac:dyDescent="0.25">
      <c r="A281" s="86" t="s">
        <v>326</v>
      </c>
      <c r="B281" s="87" t="s">
        <v>627</v>
      </c>
      <c r="C281" s="87" t="s">
        <v>459</v>
      </c>
      <c r="D281" s="87" t="s">
        <v>327</v>
      </c>
      <c r="E281" s="91">
        <v>2189.2199999999998</v>
      </c>
      <c r="F281" s="91">
        <v>1714.22</v>
      </c>
      <c r="G281" s="91">
        <v>1714.22</v>
      </c>
    </row>
    <row r="282" spans="1:7" ht="63" x14ac:dyDescent="0.25">
      <c r="A282" s="86" t="s">
        <v>425</v>
      </c>
      <c r="B282" s="87" t="s">
        <v>627</v>
      </c>
      <c r="C282" s="87" t="s">
        <v>460</v>
      </c>
      <c r="D282" s="83" t="s">
        <v>23</v>
      </c>
      <c r="E282" s="91">
        <v>2212.1212099999998</v>
      </c>
      <c r="F282" s="91">
        <v>2212.1212099999998</v>
      </c>
      <c r="G282" s="91">
        <v>2212.1212099999998</v>
      </c>
    </row>
    <row r="283" spans="1:7" ht="47.25" x14ac:dyDescent="0.25">
      <c r="A283" s="86" t="s">
        <v>326</v>
      </c>
      <c r="B283" s="87" t="s">
        <v>627</v>
      </c>
      <c r="C283" s="87" t="s">
        <v>460</v>
      </c>
      <c r="D283" s="87" t="s">
        <v>327</v>
      </c>
      <c r="E283" s="91">
        <v>2212.1212099999998</v>
      </c>
      <c r="F283" s="91">
        <v>2212.1212099999998</v>
      </c>
      <c r="G283" s="91">
        <v>2212.1212099999998</v>
      </c>
    </row>
    <row r="284" spans="1:7" ht="31.5" x14ac:dyDescent="0.25">
      <c r="A284" s="86" t="s">
        <v>316</v>
      </c>
      <c r="B284" s="87" t="s">
        <v>627</v>
      </c>
      <c r="C284" s="87" t="s">
        <v>461</v>
      </c>
      <c r="D284" s="83" t="s">
        <v>23</v>
      </c>
      <c r="E284" s="91">
        <v>304.19260000000003</v>
      </c>
      <c r="F284" s="91">
        <v>268.8</v>
      </c>
      <c r="G284" s="91">
        <v>268.8</v>
      </c>
    </row>
    <row r="285" spans="1:7" ht="47.25" x14ac:dyDescent="0.25">
      <c r="A285" s="86" t="s">
        <v>326</v>
      </c>
      <c r="B285" s="87" t="s">
        <v>627</v>
      </c>
      <c r="C285" s="87" t="s">
        <v>461</v>
      </c>
      <c r="D285" s="87" t="s">
        <v>327</v>
      </c>
      <c r="E285" s="91">
        <v>304.19260000000003</v>
      </c>
      <c r="F285" s="91">
        <v>268.8</v>
      </c>
      <c r="G285" s="91">
        <v>268.8</v>
      </c>
    </row>
    <row r="286" spans="1:7" ht="31.5" x14ac:dyDescent="0.25">
      <c r="A286" s="84" t="s">
        <v>686</v>
      </c>
      <c r="B286" s="85" t="s">
        <v>627</v>
      </c>
      <c r="C286" s="85" t="s">
        <v>687</v>
      </c>
      <c r="D286" s="69" t="s">
        <v>23</v>
      </c>
      <c r="E286" s="90">
        <v>1113.4449999999999</v>
      </c>
      <c r="F286" s="90" t="s">
        <v>23</v>
      </c>
      <c r="G286" s="90" t="s">
        <v>23</v>
      </c>
    </row>
    <row r="287" spans="1:7" ht="47.25" x14ac:dyDescent="0.25">
      <c r="A287" s="86" t="s">
        <v>434</v>
      </c>
      <c r="B287" s="87" t="s">
        <v>627</v>
      </c>
      <c r="C287" s="87" t="s">
        <v>688</v>
      </c>
      <c r="D287" s="83" t="s">
        <v>23</v>
      </c>
      <c r="E287" s="91">
        <v>1113.4449999999999</v>
      </c>
      <c r="F287" s="91" t="s">
        <v>23</v>
      </c>
      <c r="G287" s="91" t="s">
        <v>23</v>
      </c>
    </row>
    <row r="288" spans="1:7" ht="47.25" x14ac:dyDescent="0.25">
      <c r="A288" s="86" t="s">
        <v>326</v>
      </c>
      <c r="B288" s="87" t="s">
        <v>627</v>
      </c>
      <c r="C288" s="87" t="s">
        <v>688</v>
      </c>
      <c r="D288" s="87" t="s">
        <v>327</v>
      </c>
      <c r="E288" s="91">
        <v>1113.4449999999999</v>
      </c>
      <c r="F288" s="91" t="s">
        <v>23</v>
      </c>
      <c r="G288" s="91" t="s">
        <v>23</v>
      </c>
    </row>
    <row r="289" spans="1:7" ht="47.25" x14ac:dyDescent="0.25">
      <c r="A289" s="84" t="s">
        <v>462</v>
      </c>
      <c r="B289" s="85" t="s">
        <v>627</v>
      </c>
      <c r="C289" s="85" t="s">
        <v>463</v>
      </c>
      <c r="D289" s="69" t="s">
        <v>23</v>
      </c>
      <c r="E289" s="90">
        <v>31774.660670000001</v>
      </c>
      <c r="F289" s="90">
        <v>27974.45305</v>
      </c>
      <c r="G289" s="90">
        <v>22474.45305</v>
      </c>
    </row>
    <row r="290" spans="1:7" x14ac:dyDescent="0.25">
      <c r="A290" s="84" t="s">
        <v>464</v>
      </c>
      <c r="B290" s="85" t="s">
        <v>627</v>
      </c>
      <c r="C290" s="85" t="s">
        <v>465</v>
      </c>
      <c r="D290" s="69" t="s">
        <v>23</v>
      </c>
      <c r="E290" s="90">
        <v>300</v>
      </c>
      <c r="F290" s="90" t="s">
        <v>23</v>
      </c>
      <c r="G290" s="90" t="s">
        <v>23</v>
      </c>
    </row>
    <row r="291" spans="1:7" ht="63" x14ac:dyDescent="0.25">
      <c r="A291" s="84" t="s">
        <v>466</v>
      </c>
      <c r="B291" s="85" t="s">
        <v>627</v>
      </c>
      <c r="C291" s="85" t="s">
        <v>467</v>
      </c>
      <c r="D291" s="69" t="s">
        <v>23</v>
      </c>
      <c r="E291" s="90">
        <v>300</v>
      </c>
      <c r="F291" s="90" t="s">
        <v>23</v>
      </c>
      <c r="G291" s="90" t="s">
        <v>23</v>
      </c>
    </row>
    <row r="292" spans="1:7" ht="47.25" x14ac:dyDescent="0.25">
      <c r="A292" s="86" t="s">
        <v>326</v>
      </c>
      <c r="B292" s="87" t="s">
        <v>627</v>
      </c>
      <c r="C292" s="87" t="s">
        <v>467</v>
      </c>
      <c r="D292" s="87" t="s">
        <v>327</v>
      </c>
      <c r="E292" s="91">
        <v>300</v>
      </c>
      <c r="F292" s="91" t="s">
        <v>23</v>
      </c>
      <c r="G292" s="91" t="s">
        <v>23</v>
      </c>
    </row>
    <row r="293" spans="1:7" x14ac:dyDescent="0.25">
      <c r="A293" s="84" t="s">
        <v>468</v>
      </c>
      <c r="B293" s="85" t="s">
        <v>627</v>
      </c>
      <c r="C293" s="85" t="s">
        <v>469</v>
      </c>
      <c r="D293" s="69" t="s">
        <v>23</v>
      </c>
      <c r="E293" s="90">
        <v>1000</v>
      </c>
      <c r="F293" s="90" t="s">
        <v>23</v>
      </c>
      <c r="G293" s="90" t="s">
        <v>23</v>
      </c>
    </row>
    <row r="294" spans="1:7" ht="47.25" x14ac:dyDescent="0.25">
      <c r="A294" s="84" t="s">
        <v>470</v>
      </c>
      <c r="B294" s="85" t="s">
        <v>627</v>
      </c>
      <c r="C294" s="85" t="s">
        <v>471</v>
      </c>
      <c r="D294" s="69" t="s">
        <v>23</v>
      </c>
      <c r="E294" s="90">
        <v>1000</v>
      </c>
      <c r="F294" s="90" t="s">
        <v>23</v>
      </c>
      <c r="G294" s="90" t="s">
        <v>23</v>
      </c>
    </row>
    <row r="295" spans="1:7" ht="47.25" x14ac:dyDescent="0.25">
      <c r="A295" s="86" t="s">
        <v>326</v>
      </c>
      <c r="B295" s="87" t="s">
        <v>627</v>
      </c>
      <c r="C295" s="87" t="s">
        <v>471</v>
      </c>
      <c r="D295" s="87" t="s">
        <v>327</v>
      </c>
      <c r="E295" s="91">
        <v>1000</v>
      </c>
      <c r="F295" s="91" t="s">
        <v>23</v>
      </c>
      <c r="G295" s="91" t="s">
        <v>23</v>
      </c>
    </row>
    <row r="296" spans="1:7" ht="31.5" x14ac:dyDescent="0.25">
      <c r="A296" s="84" t="s">
        <v>472</v>
      </c>
      <c r="B296" s="85" t="s">
        <v>627</v>
      </c>
      <c r="C296" s="85" t="s">
        <v>473</v>
      </c>
      <c r="D296" s="69" t="s">
        <v>23</v>
      </c>
      <c r="E296" s="90">
        <v>3695.6015200000002</v>
      </c>
      <c r="F296" s="90">
        <v>3462.1729999999998</v>
      </c>
      <c r="G296" s="90">
        <v>3462.1729999999998</v>
      </c>
    </row>
    <row r="297" spans="1:7" ht="31.5" x14ac:dyDescent="0.25">
      <c r="A297" s="84" t="s">
        <v>474</v>
      </c>
      <c r="B297" s="85" t="s">
        <v>627</v>
      </c>
      <c r="C297" s="85" t="s">
        <v>475</v>
      </c>
      <c r="D297" s="69" t="s">
        <v>23</v>
      </c>
      <c r="E297" s="90">
        <v>3695.6015200000002</v>
      </c>
      <c r="F297" s="90">
        <v>3462.1729999999998</v>
      </c>
      <c r="G297" s="90">
        <v>3462.1729999999998</v>
      </c>
    </row>
    <row r="298" spans="1:7" ht="47.25" x14ac:dyDescent="0.25">
      <c r="A298" s="86" t="s">
        <v>326</v>
      </c>
      <c r="B298" s="87" t="s">
        <v>627</v>
      </c>
      <c r="C298" s="87" t="s">
        <v>475</v>
      </c>
      <c r="D298" s="87" t="s">
        <v>327</v>
      </c>
      <c r="E298" s="91">
        <v>3420.877</v>
      </c>
      <c r="F298" s="91">
        <v>3187.877</v>
      </c>
      <c r="G298" s="91">
        <v>3187.877</v>
      </c>
    </row>
    <row r="299" spans="1:7" ht="31.5" x14ac:dyDescent="0.25">
      <c r="A299" s="86" t="s">
        <v>316</v>
      </c>
      <c r="B299" s="87" t="s">
        <v>627</v>
      </c>
      <c r="C299" s="87" t="s">
        <v>476</v>
      </c>
      <c r="D299" s="83" t="s">
        <v>23</v>
      </c>
      <c r="E299" s="91">
        <v>274.72451999999998</v>
      </c>
      <c r="F299" s="91">
        <v>274.29599999999999</v>
      </c>
      <c r="G299" s="91">
        <v>274.29599999999999</v>
      </c>
    </row>
    <row r="300" spans="1:7" ht="47.25" x14ac:dyDescent="0.25">
      <c r="A300" s="86" t="s">
        <v>326</v>
      </c>
      <c r="B300" s="87" t="s">
        <v>627</v>
      </c>
      <c r="C300" s="87" t="s">
        <v>476</v>
      </c>
      <c r="D300" s="87" t="s">
        <v>327</v>
      </c>
      <c r="E300" s="91">
        <v>274.72451999999998</v>
      </c>
      <c r="F300" s="91">
        <v>274.29599999999999</v>
      </c>
      <c r="G300" s="91">
        <v>274.29599999999999</v>
      </c>
    </row>
    <row r="301" spans="1:7" ht="31.5" x14ac:dyDescent="0.25">
      <c r="A301" s="84" t="s">
        <v>477</v>
      </c>
      <c r="B301" s="85" t="s">
        <v>627</v>
      </c>
      <c r="C301" s="85" t="s">
        <v>478</v>
      </c>
      <c r="D301" s="69" t="s">
        <v>23</v>
      </c>
      <c r="E301" s="90">
        <v>26779.059150000001</v>
      </c>
      <c r="F301" s="90">
        <v>24512.280050000001</v>
      </c>
      <c r="G301" s="90">
        <v>19012.280050000001</v>
      </c>
    </row>
    <row r="302" spans="1:7" ht="31.5" x14ac:dyDescent="0.25">
      <c r="A302" s="84" t="s">
        <v>479</v>
      </c>
      <c r="B302" s="85" t="s">
        <v>627</v>
      </c>
      <c r="C302" s="85" t="s">
        <v>480</v>
      </c>
      <c r="D302" s="69" t="s">
        <v>23</v>
      </c>
      <c r="E302" s="90">
        <v>26779.059150000001</v>
      </c>
      <c r="F302" s="90">
        <v>24512.280050000001</v>
      </c>
      <c r="G302" s="90">
        <v>19012.280050000001</v>
      </c>
    </row>
    <row r="303" spans="1:7" ht="47.25" x14ac:dyDescent="0.25">
      <c r="A303" s="86" t="s">
        <v>326</v>
      </c>
      <c r="B303" s="87" t="s">
        <v>627</v>
      </c>
      <c r="C303" s="87" t="s">
        <v>480</v>
      </c>
      <c r="D303" s="87" t="s">
        <v>327</v>
      </c>
      <c r="E303" s="91">
        <v>17233.913789999999</v>
      </c>
      <c r="F303" s="91">
        <v>15010.611989999999</v>
      </c>
      <c r="G303" s="91">
        <v>9510.6119899999994</v>
      </c>
    </row>
    <row r="304" spans="1:7" ht="63" x14ac:dyDescent="0.25">
      <c r="A304" s="86" t="s">
        <v>371</v>
      </c>
      <c r="B304" s="87" t="s">
        <v>627</v>
      </c>
      <c r="C304" s="87" t="s">
        <v>481</v>
      </c>
      <c r="D304" s="83" t="s">
        <v>23</v>
      </c>
      <c r="E304" s="91">
        <v>770.60605999999996</v>
      </c>
      <c r="F304" s="91">
        <v>770.60605999999996</v>
      </c>
      <c r="G304" s="91">
        <v>770.60605999999996</v>
      </c>
    </row>
    <row r="305" spans="1:7" ht="47.25" x14ac:dyDescent="0.25">
      <c r="A305" s="86" t="s">
        <v>326</v>
      </c>
      <c r="B305" s="87" t="s">
        <v>627</v>
      </c>
      <c r="C305" s="87" t="s">
        <v>481</v>
      </c>
      <c r="D305" s="87" t="s">
        <v>327</v>
      </c>
      <c r="E305" s="91">
        <v>770.60605999999996</v>
      </c>
      <c r="F305" s="91">
        <v>770.60605999999996</v>
      </c>
      <c r="G305" s="91">
        <v>770.60605999999996</v>
      </c>
    </row>
    <row r="306" spans="1:7" ht="31.5" x14ac:dyDescent="0.25">
      <c r="A306" s="86" t="s">
        <v>316</v>
      </c>
      <c r="B306" s="87" t="s">
        <v>627</v>
      </c>
      <c r="C306" s="87" t="s">
        <v>482</v>
      </c>
      <c r="D306" s="83" t="s">
        <v>23</v>
      </c>
      <c r="E306" s="91">
        <v>8774.5393000000004</v>
      </c>
      <c r="F306" s="91">
        <v>8731.0619999999999</v>
      </c>
      <c r="G306" s="91">
        <v>8731.0619999999999</v>
      </c>
    </row>
    <row r="307" spans="1:7" ht="47.25" x14ac:dyDescent="0.25">
      <c r="A307" s="86" t="s">
        <v>326</v>
      </c>
      <c r="B307" s="87" t="s">
        <v>627</v>
      </c>
      <c r="C307" s="87" t="s">
        <v>482</v>
      </c>
      <c r="D307" s="87" t="s">
        <v>327</v>
      </c>
      <c r="E307" s="91">
        <v>8774.5393000000004</v>
      </c>
      <c r="F307" s="91">
        <v>8731.0619999999999</v>
      </c>
      <c r="G307" s="91">
        <v>8731.0619999999999</v>
      </c>
    </row>
    <row r="308" spans="1:7" ht="47.25" x14ac:dyDescent="0.25">
      <c r="A308" s="84" t="s">
        <v>522</v>
      </c>
      <c r="B308" s="85" t="s">
        <v>627</v>
      </c>
      <c r="C308" s="85" t="s">
        <v>523</v>
      </c>
      <c r="D308" s="69" t="s">
        <v>23</v>
      </c>
      <c r="E308" s="90">
        <v>1744.5184400000001</v>
      </c>
      <c r="F308" s="90">
        <v>70</v>
      </c>
      <c r="G308" s="90" t="s">
        <v>23</v>
      </c>
    </row>
    <row r="309" spans="1:7" ht="36.75" customHeight="1" x14ac:dyDescent="0.25">
      <c r="A309" s="84" t="s">
        <v>542</v>
      </c>
      <c r="B309" s="85" t="s">
        <v>627</v>
      </c>
      <c r="C309" s="85" t="s">
        <v>543</v>
      </c>
      <c r="D309" s="69" t="s">
        <v>23</v>
      </c>
      <c r="E309" s="90">
        <v>1674.5184400000001</v>
      </c>
      <c r="F309" s="90" t="s">
        <v>23</v>
      </c>
      <c r="G309" s="90" t="s">
        <v>23</v>
      </c>
    </row>
    <row r="310" spans="1:7" ht="47.25" x14ac:dyDescent="0.25">
      <c r="A310" s="84" t="s">
        <v>544</v>
      </c>
      <c r="B310" s="85" t="s">
        <v>627</v>
      </c>
      <c r="C310" s="85" t="s">
        <v>545</v>
      </c>
      <c r="D310" s="69" t="s">
        <v>23</v>
      </c>
      <c r="E310" s="90">
        <v>1674.5184400000001</v>
      </c>
      <c r="F310" s="90" t="s">
        <v>23</v>
      </c>
      <c r="G310" s="90" t="s">
        <v>23</v>
      </c>
    </row>
    <row r="311" spans="1:7" ht="31.5" x14ac:dyDescent="0.25">
      <c r="A311" s="86" t="s">
        <v>268</v>
      </c>
      <c r="B311" s="87" t="s">
        <v>627</v>
      </c>
      <c r="C311" s="87" t="s">
        <v>545</v>
      </c>
      <c r="D311" s="87" t="s">
        <v>269</v>
      </c>
      <c r="E311" s="91">
        <v>13.2</v>
      </c>
      <c r="F311" s="91" t="s">
        <v>23</v>
      </c>
      <c r="G311" s="91" t="s">
        <v>23</v>
      </c>
    </row>
    <row r="312" spans="1:7" ht="47.25" x14ac:dyDescent="0.25">
      <c r="A312" s="86" t="s">
        <v>326</v>
      </c>
      <c r="B312" s="87" t="s">
        <v>627</v>
      </c>
      <c r="C312" s="87" t="s">
        <v>545</v>
      </c>
      <c r="D312" s="87" t="s">
        <v>327</v>
      </c>
      <c r="E312" s="91">
        <v>1646.4484399999999</v>
      </c>
      <c r="F312" s="91" t="s">
        <v>23</v>
      </c>
      <c r="G312" s="91" t="s">
        <v>23</v>
      </c>
    </row>
    <row r="313" spans="1:7" ht="78.75" x14ac:dyDescent="0.25">
      <c r="A313" s="86" t="s">
        <v>548</v>
      </c>
      <c r="B313" s="87" t="s">
        <v>627</v>
      </c>
      <c r="C313" s="87" t="s">
        <v>549</v>
      </c>
      <c r="D313" s="83" t="s">
        <v>23</v>
      </c>
      <c r="E313" s="91">
        <v>14.87</v>
      </c>
      <c r="F313" s="91" t="s">
        <v>23</v>
      </c>
      <c r="G313" s="91" t="s">
        <v>23</v>
      </c>
    </row>
    <row r="314" spans="1:7" ht="47.25" x14ac:dyDescent="0.25">
      <c r="A314" s="86" t="s">
        <v>326</v>
      </c>
      <c r="B314" s="87" t="s">
        <v>627</v>
      </c>
      <c r="C314" s="87" t="s">
        <v>549</v>
      </c>
      <c r="D314" s="87" t="s">
        <v>327</v>
      </c>
      <c r="E314" s="91">
        <v>14.87</v>
      </c>
      <c r="F314" s="91" t="s">
        <v>23</v>
      </c>
      <c r="G314" s="91" t="s">
        <v>23</v>
      </c>
    </row>
    <row r="315" spans="1:7" x14ac:dyDescent="0.25">
      <c r="A315" s="84" t="s">
        <v>550</v>
      </c>
      <c r="B315" s="85" t="s">
        <v>627</v>
      </c>
      <c r="C315" s="85" t="s">
        <v>551</v>
      </c>
      <c r="D315" s="69" t="s">
        <v>23</v>
      </c>
      <c r="E315" s="90">
        <v>70</v>
      </c>
      <c r="F315" s="90">
        <v>70</v>
      </c>
      <c r="G315" s="90" t="s">
        <v>23</v>
      </c>
    </row>
    <row r="316" spans="1:7" ht="47.25" x14ac:dyDescent="0.25">
      <c r="A316" s="84" t="s">
        <v>552</v>
      </c>
      <c r="B316" s="85" t="s">
        <v>627</v>
      </c>
      <c r="C316" s="85" t="s">
        <v>553</v>
      </c>
      <c r="D316" s="69" t="s">
        <v>23</v>
      </c>
      <c r="E316" s="90">
        <v>70</v>
      </c>
      <c r="F316" s="90">
        <v>70</v>
      </c>
      <c r="G316" s="90" t="s">
        <v>23</v>
      </c>
    </row>
    <row r="317" spans="1:7" ht="47.25" x14ac:dyDescent="0.25">
      <c r="A317" s="86" t="s">
        <v>326</v>
      </c>
      <c r="B317" s="87" t="s">
        <v>627</v>
      </c>
      <c r="C317" s="87" t="s">
        <v>553</v>
      </c>
      <c r="D317" s="87" t="s">
        <v>327</v>
      </c>
      <c r="E317" s="91">
        <v>70</v>
      </c>
      <c r="F317" s="91">
        <v>70</v>
      </c>
      <c r="G317" s="91" t="s">
        <v>23</v>
      </c>
    </row>
    <row r="318" spans="1:7" ht="37.5" customHeight="1" x14ac:dyDescent="0.25">
      <c r="A318" s="82" t="s">
        <v>628</v>
      </c>
      <c r="B318" s="83" t="s">
        <v>629</v>
      </c>
      <c r="C318" s="14" t="s">
        <v>23</v>
      </c>
      <c r="D318" s="14" t="s">
        <v>23</v>
      </c>
      <c r="E318" s="89">
        <v>75290.687239999999</v>
      </c>
      <c r="F318" s="89">
        <v>72343.639020000002</v>
      </c>
      <c r="G318" s="89">
        <v>71765.74583</v>
      </c>
    </row>
    <row r="319" spans="1:7" ht="47.25" x14ac:dyDescent="0.25">
      <c r="A319" s="84" t="s">
        <v>262</v>
      </c>
      <c r="B319" s="85" t="s">
        <v>629</v>
      </c>
      <c r="C319" s="85" t="s">
        <v>263</v>
      </c>
      <c r="D319" s="69" t="s">
        <v>23</v>
      </c>
      <c r="E319" s="90">
        <v>43806.556810000002</v>
      </c>
      <c r="F319" s="90">
        <v>45230.403169999998</v>
      </c>
      <c r="G319" s="90">
        <v>45631.623169999999</v>
      </c>
    </row>
    <row r="320" spans="1:7" ht="47.25" x14ac:dyDescent="0.25">
      <c r="A320" s="84" t="s">
        <v>264</v>
      </c>
      <c r="B320" s="85" t="s">
        <v>629</v>
      </c>
      <c r="C320" s="85" t="s">
        <v>265</v>
      </c>
      <c r="D320" s="69" t="s">
        <v>23</v>
      </c>
      <c r="E320" s="90">
        <v>43806.556810000002</v>
      </c>
      <c r="F320" s="90">
        <v>45230.403169999998</v>
      </c>
      <c r="G320" s="90">
        <v>45631.623169999999</v>
      </c>
    </row>
    <row r="321" spans="1:7" ht="31.5" x14ac:dyDescent="0.25">
      <c r="A321" s="84" t="s">
        <v>266</v>
      </c>
      <c r="B321" s="85" t="s">
        <v>629</v>
      </c>
      <c r="C321" s="85" t="s">
        <v>267</v>
      </c>
      <c r="D321" s="69" t="s">
        <v>23</v>
      </c>
      <c r="E321" s="90">
        <v>16535.795010000002</v>
      </c>
      <c r="F321" s="90">
        <v>22076.173009999999</v>
      </c>
      <c r="G321" s="90">
        <v>24050.39301</v>
      </c>
    </row>
    <row r="322" spans="1:7" ht="31.5" x14ac:dyDescent="0.25">
      <c r="A322" s="86" t="s">
        <v>268</v>
      </c>
      <c r="B322" s="87" t="s">
        <v>629</v>
      </c>
      <c r="C322" s="87" t="s">
        <v>267</v>
      </c>
      <c r="D322" s="87" t="s">
        <v>269</v>
      </c>
      <c r="E322" s="91">
        <v>7682.7647100000004</v>
      </c>
      <c r="F322" s="91">
        <v>13223.14271</v>
      </c>
      <c r="G322" s="91">
        <v>15197.362709999999</v>
      </c>
    </row>
    <row r="323" spans="1:7" ht="31.5" x14ac:dyDescent="0.25">
      <c r="A323" s="86" t="s">
        <v>266</v>
      </c>
      <c r="B323" s="87" t="s">
        <v>629</v>
      </c>
      <c r="C323" s="87" t="s">
        <v>272</v>
      </c>
      <c r="D323" s="83" t="s">
        <v>23</v>
      </c>
      <c r="E323" s="91">
        <v>8853.0303000000004</v>
      </c>
      <c r="F323" s="91">
        <v>8853.0303000000004</v>
      </c>
      <c r="G323" s="91">
        <v>8853.0303000000004</v>
      </c>
    </row>
    <row r="324" spans="1:7" ht="31.5" x14ac:dyDescent="0.25">
      <c r="A324" s="86" t="s">
        <v>268</v>
      </c>
      <c r="B324" s="87" t="s">
        <v>629</v>
      </c>
      <c r="C324" s="87" t="s">
        <v>272</v>
      </c>
      <c r="D324" s="87" t="s">
        <v>269</v>
      </c>
      <c r="E324" s="91">
        <v>8853.0303000000004</v>
      </c>
      <c r="F324" s="91">
        <v>8853.0303000000004</v>
      </c>
      <c r="G324" s="91">
        <v>8853.0303000000004</v>
      </c>
    </row>
    <row r="325" spans="1:7" ht="31.5" x14ac:dyDescent="0.25">
      <c r="A325" s="84" t="s">
        <v>845</v>
      </c>
      <c r="B325" s="85" t="s">
        <v>629</v>
      </c>
      <c r="C325" s="85" t="s">
        <v>273</v>
      </c>
      <c r="D325" s="69" t="s">
        <v>23</v>
      </c>
      <c r="E325" s="90">
        <v>2059.9679999999998</v>
      </c>
      <c r="F325" s="90">
        <v>1623</v>
      </c>
      <c r="G325" s="90" t="s">
        <v>23</v>
      </c>
    </row>
    <row r="326" spans="1:7" ht="31.5" x14ac:dyDescent="0.25">
      <c r="A326" s="86" t="s">
        <v>268</v>
      </c>
      <c r="B326" s="87" t="s">
        <v>629</v>
      </c>
      <c r="C326" s="87" t="s">
        <v>273</v>
      </c>
      <c r="D326" s="87" t="s">
        <v>269</v>
      </c>
      <c r="E326" s="91">
        <v>2059.9679999999998</v>
      </c>
      <c r="F326" s="91">
        <v>1623</v>
      </c>
      <c r="G326" s="91" t="s">
        <v>23</v>
      </c>
    </row>
    <row r="327" spans="1:7" x14ac:dyDescent="0.25">
      <c r="A327" s="84" t="s">
        <v>274</v>
      </c>
      <c r="B327" s="85" t="s">
        <v>629</v>
      </c>
      <c r="C327" s="85" t="s">
        <v>275</v>
      </c>
      <c r="D327" s="69" t="s">
        <v>23</v>
      </c>
      <c r="E327" s="90">
        <v>2404.0078800000001</v>
      </c>
      <c r="F327" s="90">
        <v>950.00023999999996</v>
      </c>
      <c r="G327" s="90">
        <v>1000.00024</v>
      </c>
    </row>
    <row r="328" spans="1:7" ht="31.5" x14ac:dyDescent="0.25">
      <c r="A328" s="86" t="s">
        <v>268</v>
      </c>
      <c r="B328" s="87" t="s">
        <v>629</v>
      </c>
      <c r="C328" s="87" t="s">
        <v>275</v>
      </c>
      <c r="D328" s="87" t="s">
        <v>269</v>
      </c>
      <c r="E328" s="91">
        <v>830.22590000000002</v>
      </c>
      <c r="F328" s="91">
        <v>117.27893</v>
      </c>
      <c r="G328" s="91">
        <v>167.27893</v>
      </c>
    </row>
    <row r="329" spans="1:7" x14ac:dyDescent="0.25">
      <c r="A329" s="86" t="s">
        <v>274</v>
      </c>
      <c r="B329" s="87" t="s">
        <v>629</v>
      </c>
      <c r="C329" s="87" t="s">
        <v>276</v>
      </c>
      <c r="D329" s="83" t="s">
        <v>23</v>
      </c>
      <c r="E329" s="91">
        <v>1573.78198</v>
      </c>
      <c r="F329" s="91">
        <v>832.72131000000002</v>
      </c>
      <c r="G329" s="91">
        <v>832.72131000000002</v>
      </c>
    </row>
    <row r="330" spans="1:7" ht="31.5" x14ac:dyDescent="0.25">
      <c r="A330" s="86" t="s">
        <v>268</v>
      </c>
      <c r="B330" s="87" t="s">
        <v>629</v>
      </c>
      <c r="C330" s="87" t="s">
        <v>276</v>
      </c>
      <c r="D330" s="87" t="s">
        <v>269</v>
      </c>
      <c r="E330" s="91">
        <v>1573.78198</v>
      </c>
      <c r="F330" s="91">
        <v>832.72131000000002</v>
      </c>
      <c r="G330" s="91">
        <v>832.72131000000002</v>
      </c>
    </row>
    <row r="331" spans="1:7" ht="31.5" x14ac:dyDescent="0.25">
      <c r="A331" s="84" t="s">
        <v>277</v>
      </c>
      <c r="B331" s="85" t="s">
        <v>629</v>
      </c>
      <c r="C331" s="85" t="s">
        <v>278</v>
      </c>
      <c r="D331" s="69" t="s">
        <v>23</v>
      </c>
      <c r="E331" s="90">
        <v>6983.3314</v>
      </c>
      <c r="F331" s="90">
        <v>6983.3314</v>
      </c>
      <c r="G331" s="90">
        <v>6983.3314</v>
      </c>
    </row>
    <row r="332" spans="1:7" ht="47.25" x14ac:dyDescent="0.25">
      <c r="A332" s="86" t="s">
        <v>279</v>
      </c>
      <c r="B332" s="87" t="s">
        <v>629</v>
      </c>
      <c r="C332" s="87" t="s">
        <v>280</v>
      </c>
      <c r="D332" s="83" t="s">
        <v>23</v>
      </c>
      <c r="E332" s="91">
        <v>6983.3314</v>
      </c>
      <c r="F332" s="91">
        <v>6983.3314</v>
      </c>
      <c r="G332" s="91">
        <v>6983.3314</v>
      </c>
    </row>
    <row r="333" spans="1:7" ht="31.5" x14ac:dyDescent="0.25">
      <c r="A333" s="86" t="s">
        <v>268</v>
      </c>
      <c r="B333" s="87" t="s">
        <v>629</v>
      </c>
      <c r="C333" s="87" t="s">
        <v>280</v>
      </c>
      <c r="D333" s="87" t="s">
        <v>269</v>
      </c>
      <c r="E333" s="91">
        <v>6983.3314</v>
      </c>
      <c r="F333" s="91">
        <v>6983.3314</v>
      </c>
      <c r="G333" s="91">
        <v>6983.3314</v>
      </c>
    </row>
    <row r="334" spans="1:7" ht="31.5" x14ac:dyDescent="0.25">
      <c r="A334" s="84" t="s">
        <v>281</v>
      </c>
      <c r="B334" s="85" t="s">
        <v>629</v>
      </c>
      <c r="C334" s="85" t="s">
        <v>282</v>
      </c>
      <c r="D334" s="69" t="s">
        <v>23</v>
      </c>
      <c r="E334" s="90">
        <v>2225.556</v>
      </c>
      <c r="F334" s="90" t="s">
        <v>23</v>
      </c>
      <c r="G334" s="90" t="s">
        <v>23</v>
      </c>
    </row>
    <row r="335" spans="1:7" ht="47.25" x14ac:dyDescent="0.25">
      <c r="A335" s="86" t="s">
        <v>283</v>
      </c>
      <c r="B335" s="87" t="s">
        <v>629</v>
      </c>
      <c r="C335" s="87" t="s">
        <v>284</v>
      </c>
      <c r="D335" s="83" t="s">
        <v>23</v>
      </c>
      <c r="E335" s="91">
        <v>2225.556</v>
      </c>
      <c r="F335" s="91" t="s">
        <v>23</v>
      </c>
      <c r="G335" s="91" t="s">
        <v>23</v>
      </c>
    </row>
    <row r="336" spans="1:7" ht="31.5" x14ac:dyDescent="0.25">
      <c r="A336" s="86" t="s">
        <v>268</v>
      </c>
      <c r="B336" s="87" t="s">
        <v>629</v>
      </c>
      <c r="C336" s="87" t="s">
        <v>284</v>
      </c>
      <c r="D336" s="87" t="s">
        <v>269</v>
      </c>
      <c r="E336" s="91">
        <v>2225.556</v>
      </c>
      <c r="F336" s="91" t="s">
        <v>23</v>
      </c>
      <c r="G336" s="91" t="s">
        <v>23</v>
      </c>
    </row>
    <row r="337" spans="1:7" x14ac:dyDescent="0.25">
      <c r="A337" s="84" t="s">
        <v>285</v>
      </c>
      <c r="B337" s="85" t="s">
        <v>629</v>
      </c>
      <c r="C337" s="85" t="s">
        <v>286</v>
      </c>
      <c r="D337" s="69" t="s">
        <v>23</v>
      </c>
      <c r="E337" s="90">
        <v>13597.898520000001</v>
      </c>
      <c r="F337" s="90">
        <v>13597.898520000001</v>
      </c>
      <c r="G337" s="90">
        <v>13597.898520000001</v>
      </c>
    </row>
    <row r="338" spans="1:7" ht="31.5" x14ac:dyDescent="0.25">
      <c r="A338" s="86" t="s">
        <v>268</v>
      </c>
      <c r="B338" s="87" t="s">
        <v>629</v>
      </c>
      <c r="C338" s="87" t="s">
        <v>286</v>
      </c>
      <c r="D338" s="87" t="s">
        <v>269</v>
      </c>
      <c r="E338" s="91">
        <v>5292</v>
      </c>
      <c r="F338" s="91">
        <v>7000</v>
      </c>
      <c r="G338" s="91">
        <v>7000</v>
      </c>
    </row>
    <row r="339" spans="1:7" ht="47.25" x14ac:dyDescent="0.25">
      <c r="A339" s="86" t="s">
        <v>848</v>
      </c>
      <c r="B339" s="87" t="s">
        <v>629</v>
      </c>
      <c r="C339" s="87" t="s">
        <v>849</v>
      </c>
      <c r="D339" s="83" t="s">
        <v>23</v>
      </c>
      <c r="E339" s="91">
        <v>1708</v>
      </c>
      <c r="F339" s="91" t="s">
        <v>23</v>
      </c>
      <c r="G339" s="91" t="s">
        <v>23</v>
      </c>
    </row>
    <row r="340" spans="1:7" ht="31.5" x14ac:dyDescent="0.25">
      <c r="A340" s="86" t="s">
        <v>268</v>
      </c>
      <c r="B340" s="87" t="s">
        <v>629</v>
      </c>
      <c r="C340" s="87" t="s">
        <v>849</v>
      </c>
      <c r="D340" s="87" t="s">
        <v>269</v>
      </c>
      <c r="E340" s="91">
        <v>1708</v>
      </c>
      <c r="F340" s="91" t="s">
        <v>23</v>
      </c>
      <c r="G340" s="91" t="s">
        <v>23</v>
      </c>
    </row>
    <row r="341" spans="1:7" ht="63" x14ac:dyDescent="0.25">
      <c r="A341" s="86" t="s">
        <v>289</v>
      </c>
      <c r="B341" s="87" t="s">
        <v>629</v>
      </c>
      <c r="C341" s="87" t="s">
        <v>290</v>
      </c>
      <c r="D341" s="83" t="s">
        <v>23</v>
      </c>
      <c r="E341" s="91">
        <v>6597.8985199999997</v>
      </c>
      <c r="F341" s="91">
        <v>6597.8985199999997</v>
      </c>
      <c r="G341" s="91">
        <v>6597.8985199999997</v>
      </c>
    </row>
    <row r="342" spans="1:7" ht="54" customHeight="1" x14ac:dyDescent="0.25">
      <c r="A342" s="86" t="s">
        <v>268</v>
      </c>
      <c r="B342" s="87" t="s">
        <v>629</v>
      </c>
      <c r="C342" s="87" t="s">
        <v>290</v>
      </c>
      <c r="D342" s="87" t="s">
        <v>269</v>
      </c>
      <c r="E342" s="91">
        <v>6597.8985199999997</v>
      </c>
      <c r="F342" s="91">
        <v>6597.8985199999997</v>
      </c>
      <c r="G342" s="91">
        <v>6597.8985199999997</v>
      </c>
    </row>
    <row r="343" spans="1:7" ht="63" x14ac:dyDescent="0.25">
      <c r="A343" s="84" t="s">
        <v>297</v>
      </c>
      <c r="B343" s="85" t="s">
        <v>629</v>
      </c>
      <c r="C343" s="85" t="s">
        <v>298</v>
      </c>
      <c r="D343" s="69" t="s">
        <v>23</v>
      </c>
      <c r="E343" s="90">
        <v>10967.53499</v>
      </c>
      <c r="F343" s="90">
        <v>9854.2760300000009</v>
      </c>
      <c r="G343" s="90">
        <v>8875.1628400000009</v>
      </c>
    </row>
    <row r="344" spans="1:7" ht="47.25" x14ac:dyDescent="0.25">
      <c r="A344" s="84" t="s">
        <v>299</v>
      </c>
      <c r="B344" s="85" t="s">
        <v>629</v>
      </c>
      <c r="C344" s="85" t="s">
        <v>300</v>
      </c>
      <c r="D344" s="69" t="s">
        <v>23</v>
      </c>
      <c r="E344" s="90">
        <v>3940.2310000000002</v>
      </c>
      <c r="F344" s="90">
        <v>4556.9770399999998</v>
      </c>
      <c r="G344" s="90">
        <v>4599.7129800000002</v>
      </c>
    </row>
    <row r="345" spans="1:7" ht="94.5" x14ac:dyDescent="0.25">
      <c r="A345" s="84" t="s">
        <v>301</v>
      </c>
      <c r="B345" s="85" t="s">
        <v>629</v>
      </c>
      <c r="C345" s="85" t="s">
        <v>302</v>
      </c>
      <c r="D345" s="69" t="s">
        <v>23</v>
      </c>
      <c r="E345" s="90">
        <v>144.69999999999999</v>
      </c>
      <c r="F345" s="90">
        <v>791.44604000000004</v>
      </c>
      <c r="G345" s="90">
        <v>834.18197999999995</v>
      </c>
    </row>
    <row r="346" spans="1:7" ht="31.5" x14ac:dyDescent="0.25">
      <c r="A346" s="86" t="s">
        <v>268</v>
      </c>
      <c r="B346" s="87" t="s">
        <v>629</v>
      </c>
      <c r="C346" s="87" t="s">
        <v>302</v>
      </c>
      <c r="D346" s="87" t="s">
        <v>269</v>
      </c>
      <c r="E346" s="91">
        <v>144.69999999999999</v>
      </c>
      <c r="F346" s="91" t="s">
        <v>23</v>
      </c>
      <c r="G346" s="91" t="s">
        <v>23</v>
      </c>
    </row>
    <row r="347" spans="1:7" ht="31.5" x14ac:dyDescent="0.25">
      <c r="A347" s="86" t="s">
        <v>303</v>
      </c>
      <c r="B347" s="87" t="s">
        <v>629</v>
      </c>
      <c r="C347" s="87" t="s">
        <v>304</v>
      </c>
      <c r="D347" s="83" t="s">
        <v>23</v>
      </c>
      <c r="E347" s="91" t="s">
        <v>23</v>
      </c>
      <c r="F347" s="91">
        <v>791.44604000000004</v>
      </c>
      <c r="G347" s="91">
        <v>834.18197999999995</v>
      </c>
    </row>
    <row r="348" spans="1:7" ht="85.5" customHeight="1" x14ac:dyDescent="0.25">
      <c r="A348" s="86" t="s">
        <v>268</v>
      </c>
      <c r="B348" s="87" t="s">
        <v>629</v>
      </c>
      <c r="C348" s="87" t="s">
        <v>304</v>
      </c>
      <c r="D348" s="87" t="s">
        <v>269</v>
      </c>
      <c r="E348" s="91" t="s">
        <v>23</v>
      </c>
      <c r="F348" s="91">
        <v>791.44604000000004</v>
      </c>
      <c r="G348" s="91">
        <v>834.18197999999995</v>
      </c>
    </row>
    <row r="349" spans="1:7" ht="94.5" x14ac:dyDescent="0.25">
      <c r="A349" s="84" t="s">
        <v>305</v>
      </c>
      <c r="B349" s="85" t="s">
        <v>629</v>
      </c>
      <c r="C349" s="85" t="s">
        <v>306</v>
      </c>
      <c r="D349" s="69" t="s">
        <v>23</v>
      </c>
      <c r="E349" s="90">
        <v>3765.5309999999999</v>
      </c>
      <c r="F349" s="90">
        <v>3765.5309999999999</v>
      </c>
      <c r="G349" s="90">
        <v>3765.5309999999999</v>
      </c>
    </row>
    <row r="350" spans="1:7" ht="94.5" x14ac:dyDescent="0.25">
      <c r="A350" s="86" t="s">
        <v>307</v>
      </c>
      <c r="B350" s="87" t="s">
        <v>629</v>
      </c>
      <c r="C350" s="87" t="s">
        <v>308</v>
      </c>
      <c r="D350" s="83" t="s">
        <v>23</v>
      </c>
      <c r="E350" s="91">
        <v>2358.5160000000001</v>
      </c>
      <c r="F350" s="91">
        <v>156.38200000000001</v>
      </c>
      <c r="G350" s="91">
        <v>47.09</v>
      </c>
    </row>
    <row r="351" spans="1:7" ht="33.75" customHeight="1" x14ac:dyDescent="0.25">
      <c r="A351" s="86" t="s">
        <v>409</v>
      </c>
      <c r="B351" s="87" t="s">
        <v>629</v>
      </c>
      <c r="C351" s="87" t="s">
        <v>308</v>
      </c>
      <c r="D351" s="87" t="s">
        <v>410</v>
      </c>
      <c r="E351" s="91">
        <v>465.041</v>
      </c>
      <c r="F351" s="91" t="s">
        <v>23</v>
      </c>
      <c r="G351" s="91" t="s">
        <v>23</v>
      </c>
    </row>
    <row r="352" spans="1:7" ht="47.25" x14ac:dyDescent="0.25">
      <c r="A352" s="86" t="s">
        <v>309</v>
      </c>
      <c r="B352" s="87" t="s">
        <v>629</v>
      </c>
      <c r="C352" s="87" t="s">
        <v>308</v>
      </c>
      <c r="D352" s="87" t="s">
        <v>310</v>
      </c>
      <c r="E352" s="91">
        <v>1893.4749999999999</v>
      </c>
      <c r="F352" s="91">
        <v>156.38200000000001</v>
      </c>
      <c r="G352" s="91">
        <v>47.09</v>
      </c>
    </row>
    <row r="353" spans="1:8" ht="34.5" customHeight="1" x14ac:dyDescent="0.25">
      <c r="A353" s="86" t="s">
        <v>307</v>
      </c>
      <c r="B353" s="87" t="s">
        <v>629</v>
      </c>
      <c r="C353" s="87" t="s">
        <v>311</v>
      </c>
      <c r="D353" s="83" t="s">
        <v>23</v>
      </c>
      <c r="E353" s="91">
        <v>1407.0150000000001</v>
      </c>
      <c r="F353" s="91">
        <v>3609.1489999999999</v>
      </c>
      <c r="G353" s="91">
        <v>3718.4409999999998</v>
      </c>
    </row>
    <row r="354" spans="1:8" ht="47.25" x14ac:dyDescent="0.25">
      <c r="A354" s="86" t="s">
        <v>309</v>
      </c>
      <c r="B354" s="87" t="s">
        <v>629</v>
      </c>
      <c r="C354" s="87" t="s">
        <v>311</v>
      </c>
      <c r="D354" s="87" t="s">
        <v>310</v>
      </c>
      <c r="E354" s="91">
        <v>1407.0150000000001</v>
      </c>
      <c r="F354" s="91">
        <v>3609.1489999999999</v>
      </c>
      <c r="G354" s="91">
        <v>3718.4409999999998</v>
      </c>
    </row>
    <row r="355" spans="1:8" ht="31.5" x14ac:dyDescent="0.25">
      <c r="A355" s="84" t="s">
        <v>776</v>
      </c>
      <c r="B355" s="85" t="s">
        <v>629</v>
      </c>
      <c r="C355" s="85" t="s">
        <v>777</v>
      </c>
      <c r="D355" s="69" t="s">
        <v>23</v>
      </c>
      <c r="E355" s="90">
        <v>30</v>
      </c>
      <c r="F355" s="90" t="s">
        <v>23</v>
      </c>
      <c r="G355" s="90" t="s">
        <v>23</v>
      </c>
    </row>
    <row r="356" spans="1:8" ht="31.5" x14ac:dyDescent="0.25">
      <c r="A356" s="86" t="s">
        <v>268</v>
      </c>
      <c r="B356" s="87" t="s">
        <v>629</v>
      </c>
      <c r="C356" s="87" t="s">
        <v>777</v>
      </c>
      <c r="D356" s="87" t="s">
        <v>269</v>
      </c>
      <c r="E356" s="91">
        <v>30</v>
      </c>
      <c r="F356" s="91" t="s">
        <v>23</v>
      </c>
      <c r="G356" s="91" t="s">
        <v>23</v>
      </c>
    </row>
    <row r="357" spans="1:8" ht="47.25" x14ac:dyDescent="0.25">
      <c r="A357" s="84" t="s">
        <v>312</v>
      </c>
      <c r="B357" s="85" t="s">
        <v>629</v>
      </c>
      <c r="C357" s="85" t="s">
        <v>313</v>
      </c>
      <c r="D357" s="69" t="s">
        <v>23</v>
      </c>
      <c r="E357" s="90">
        <v>6205.3479900000002</v>
      </c>
      <c r="F357" s="90">
        <v>4475.3429900000001</v>
      </c>
      <c r="G357" s="90">
        <v>3453.49386</v>
      </c>
    </row>
    <row r="358" spans="1:8" x14ac:dyDescent="0.25">
      <c r="A358" s="84" t="s">
        <v>314</v>
      </c>
      <c r="B358" s="85" t="s">
        <v>629</v>
      </c>
      <c r="C358" s="85" t="s">
        <v>315</v>
      </c>
      <c r="D358" s="69" t="s">
        <v>23</v>
      </c>
      <c r="E358" s="90">
        <v>3453.49386</v>
      </c>
      <c r="F358" s="90">
        <v>3453.49386</v>
      </c>
      <c r="G358" s="90">
        <v>3453.49386</v>
      </c>
    </row>
    <row r="359" spans="1:8" ht="31.5" x14ac:dyDescent="0.25">
      <c r="A359" s="86" t="s">
        <v>316</v>
      </c>
      <c r="B359" s="87" t="s">
        <v>629</v>
      </c>
      <c r="C359" s="87" t="s">
        <v>317</v>
      </c>
      <c r="D359" s="83" t="s">
        <v>23</v>
      </c>
      <c r="E359" s="91">
        <v>3453.49386</v>
      </c>
      <c r="F359" s="91">
        <v>3453.49386</v>
      </c>
      <c r="G359" s="91">
        <v>3453.49386</v>
      </c>
      <c r="H359" s="30"/>
    </row>
    <row r="360" spans="1:8" ht="31.5" x14ac:dyDescent="0.25">
      <c r="A360" s="86" t="s">
        <v>268</v>
      </c>
      <c r="B360" s="87" t="s">
        <v>629</v>
      </c>
      <c r="C360" s="87" t="s">
        <v>317</v>
      </c>
      <c r="D360" s="87" t="s">
        <v>269</v>
      </c>
      <c r="E360" s="91">
        <v>3453.49386</v>
      </c>
      <c r="F360" s="91">
        <v>3453.49386</v>
      </c>
      <c r="G360" s="91">
        <v>3453.49386</v>
      </c>
    </row>
    <row r="361" spans="1:8" ht="31.5" x14ac:dyDescent="0.25">
      <c r="A361" s="84" t="s">
        <v>322</v>
      </c>
      <c r="B361" s="85" t="s">
        <v>629</v>
      </c>
      <c r="C361" s="85" t="s">
        <v>323</v>
      </c>
      <c r="D361" s="69" t="s">
        <v>23</v>
      </c>
      <c r="E361" s="90">
        <v>666.66899999999998</v>
      </c>
      <c r="F361" s="90" t="s">
        <v>23</v>
      </c>
      <c r="G361" s="90" t="s">
        <v>23</v>
      </c>
    </row>
    <row r="362" spans="1:8" ht="47.25" x14ac:dyDescent="0.25">
      <c r="A362" s="86" t="s">
        <v>324</v>
      </c>
      <c r="B362" s="87" t="s">
        <v>629</v>
      </c>
      <c r="C362" s="87" t="s">
        <v>325</v>
      </c>
      <c r="D362" s="83" t="s">
        <v>23</v>
      </c>
      <c r="E362" s="91">
        <v>666.66899999999998</v>
      </c>
      <c r="F362" s="91" t="s">
        <v>23</v>
      </c>
      <c r="G362" s="91" t="s">
        <v>23</v>
      </c>
    </row>
    <row r="363" spans="1:8" x14ac:dyDescent="0.25">
      <c r="A363" s="86" t="s">
        <v>295</v>
      </c>
      <c r="B363" s="87" t="s">
        <v>629</v>
      </c>
      <c r="C363" s="87" t="s">
        <v>325</v>
      </c>
      <c r="D363" s="87" t="s">
        <v>296</v>
      </c>
      <c r="E363" s="91">
        <v>666.66899999999998</v>
      </c>
      <c r="F363" s="91" t="s">
        <v>23</v>
      </c>
      <c r="G363" s="91" t="s">
        <v>23</v>
      </c>
    </row>
    <row r="364" spans="1:8" ht="31.5" x14ac:dyDescent="0.25">
      <c r="A364" s="84" t="s">
        <v>778</v>
      </c>
      <c r="B364" s="85" t="s">
        <v>629</v>
      </c>
      <c r="C364" s="85" t="s">
        <v>779</v>
      </c>
      <c r="D364" s="69" t="s">
        <v>23</v>
      </c>
      <c r="E364" s="90">
        <v>430</v>
      </c>
      <c r="F364" s="90" t="s">
        <v>23</v>
      </c>
      <c r="G364" s="90" t="s">
        <v>23</v>
      </c>
    </row>
    <row r="365" spans="1:8" ht="31.5" x14ac:dyDescent="0.25">
      <c r="A365" s="86" t="s">
        <v>268</v>
      </c>
      <c r="B365" s="87" t="s">
        <v>629</v>
      </c>
      <c r="C365" s="87" t="s">
        <v>779</v>
      </c>
      <c r="D365" s="87" t="s">
        <v>269</v>
      </c>
      <c r="E365" s="91">
        <v>430</v>
      </c>
      <c r="F365" s="91" t="s">
        <v>23</v>
      </c>
      <c r="G365" s="91" t="s">
        <v>23</v>
      </c>
    </row>
    <row r="366" spans="1:8" ht="31.5" x14ac:dyDescent="0.25">
      <c r="A366" s="84" t="s">
        <v>328</v>
      </c>
      <c r="B366" s="85" t="s">
        <v>629</v>
      </c>
      <c r="C366" s="85" t="s">
        <v>329</v>
      </c>
      <c r="D366" s="69" t="s">
        <v>23</v>
      </c>
      <c r="E366" s="90">
        <v>1321.8491300000001</v>
      </c>
      <c r="F366" s="90">
        <v>1021.8491299999999</v>
      </c>
      <c r="G366" s="90" t="s">
        <v>23</v>
      </c>
    </row>
    <row r="367" spans="1:8" ht="31.5" x14ac:dyDescent="0.25">
      <c r="A367" s="86" t="s">
        <v>268</v>
      </c>
      <c r="B367" s="87" t="s">
        <v>629</v>
      </c>
      <c r="C367" s="87" t="s">
        <v>329</v>
      </c>
      <c r="D367" s="87" t="s">
        <v>269</v>
      </c>
      <c r="E367" s="91">
        <v>1321.8491300000001</v>
      </c>
      <c r="F367" s="91">
        <v>1021.8491299999999</v>
      </c>
      <c r="G367" s="91" t="s">
        <v>23</v>
      </c>
    </row>
    <row r="368" spans="1:8" ht="63" x14ac:dyDescent="0.25">
      <c r="A368" s="84" t="s">
        <v>339</v>
      </c>
      <c r="B368" s="85" t="s">
        <v>629</v>
      </c>
      <c r="C368" s="85" t="s">
        <v>340</v>
      </c>
      <c r="D368" s="69" t="s">
        <v>23</v>
      </c>
      <c r="E368" s="90">
        <v>333.33600000000001</v>
      </c>
      <c r="F368" s="90" t="s">
        <v>23</v>
      </c>
      <c r="G368" s="90" t="s">
        <v>23</v>
      </c>
    </row>
    <row r="369" spans="1:7" ht="63" x14ac:dyDescent="0.25">
      <c r="A369" s="86" t="s">
        <v>339</v>
      </c>
      <c r="B369" s="87" t="s">
        <v>629</v>
      </c>
      <c r="C369" s="87" t="s">
        <v>341</v>
      </c>
      <c r="D369" s="83" t="s">
        <v>23</v>
      </c>
      <c r="E369" s="91">
        <v>333.33600000000001</v>
      </c>
      <c r="F369" s="91" t="s">
        <v>23</v>
      </c>
      <c r="G369" s="91" t="s">
        <v>23</v>
      </c>
    </row>
    <row r="370" spans="1:7" x14ac:dyDescent="0.25">
      <c r="A370" s="86" t="s">
        <v>295</v>
      </c>
      <c r="B370" s="87" t="s">
        <v>629</v>
      </c>
      <c r="C370" s="87" t="s">
        <v>341</v>
      </c>
      <c r="D370" s="87" t="s">
        <v>296</v>
      </c>
      <c r="E370" s="91">
        <v>333.33600000000001</v>
      </c>
      <c r="F370" s="91" t="s">
        <v>23</v>
      </c>
      <c r="G370" s="91" t="s">
        <v>23</v>
      </c>
    </row>
    <row r="371" spans="1:7" ht="31.5" x14ac:dyDescent="0.25">
      <c r="A371" s="84" t="s">
        <v>355</v>
      </c>
      <c r="B371" s="85" t="s">
        <v>629</v>
      </c>
      <c r="C371" s="85" t="s">
        <v>356</v>
      </c>
      <c r="D371" s="69" t="s">
        <v>23</v>
      </c>
      <c r="E371" s="90">
        <v>821.95600000000002</v>
      </c>
      <c r="F371" s="90">
        <v>821.95600000000002</v>
      </c>
      <c r="G371" s="90">
        <v>821.95600000000002</v>
      </c>
    </row>
    <row r="372" spans="1:7" ht="63" x14ac:dyDescent="0.25">
      <c r="A372" s="84" t="s">
        <v>357</v>
      </c>
      <c r="B372" s="85" t="s">
        <v>629</v>
      </c>
      <c r="C372" s="85" t="s">
        <v>358</v>
      </c>
      <c r="D372" s="69" t="s">
        <v>23</v>
      </c>
      <c r="E372" s="90">
        <v>821.95600000000002</v>
      </c>
      <c r="F372" s="90">
        <v>821.95600000000002</v>
      </c>
      <c r="G372" s="90">
        <v>821.95600000000002</v>
      </c>
    </row>
    <row r="373" spans="1:7" ht="94.5" x14ac:dyDescent="0.25">
      <c r="A373" s="86" t="s">
        <v>359</v>
      </c>
      <c r="B373" s="87" t="s">
        <v>629</v>
      </c>
      <c r="C373" s="87" t="s">
        <v>360</v>
      </c>
      <c r="D373" s="83" t="s">
        <v>23</v>
      </c>
      <c r="E373" s="91">
        <v>821.95600000000002</v>
      </c>
      <c r="F373" s="91">
        <v>821.95600000000002</v>
      </c>
      <c r="G373" s="91">
        <v>821.95600000000002</v>
      </c>
    </row>
    <row r="374" spans="1:7" ht="78" customHeight="1" x14ac:dyDescent="0.25">
      <c r="A374" s="86" t="s">
        <v>361</v>
      </c>
      <c r="B374" s="87" t="s">
        <v>629</v>
      </c>
      <c r="C374" s="87" t="s">
        <v>360</v>
      </c>
      <c r="D374" s="87" t="s">
        <v>362</v>
      </c>
      <c r="E374" s="91">
        <v>101.535</v>
      </c>
      <c r="F374" s="91">
        <v>101.535</v>
      </c>
      <c r="G374" s="91">
        <v>101.535</v>
      </c>
    </row>
    <row r="375" spans="1:7" ht="79.5" customHeight="1" x14ac:dyDescent="0.25">
      <c r="A375" s="86" t="s">
        <v>268</v>
      </c>
      <c r="B375" s="87" t="s">
        <v>629</v>
      </c>
      <c r="C375" s="87" t="s">
        <v>360</v>
      </c>
      <c r="D375" s="87" t="s">
        <v>269</v>
      </c>
      <c r="E375" s="91">
        <v>720.42100000000005</v>
      </c>
      <c r="F375" s="91">
        <v>720.42100000000005</v>
      </c>
      <c r="G375" s="91">
        <v>720.42100000000005</v>
      </c>
    </row>
    <row r="376" spans="1:7" ht="31.5" x14ac:dyDescent="0.25">
      <c r="A376" s="84" t="s">
        <v>483</v>
      </c>
      <c r="B376" s="85" t="s">
        <v>629</v>
      </c>
      <c r="C376" s="85" t="s">
        <v>484</v>
      </c>
      <c r="D376" s="69" t="s">
        <v>23</v>
      </c>
      <c r="E376" s="90">
        <v>17330.617440000002</v>
      </c>
      <c r="F376" s="90">
        <v>17241.45982</v>
      </c>
      <c r="G376" s="90">
        <v>17241.45982</v>
      </c>
    </row>
    <row r="377" spans="1:7" ht="31.5" x14ac:dyDescent="0.25">
      <c r="A377" s="84" t="s">
        <v>499</v>
      </c>
      <c r="B377" s="85" t="s">
        <v>629</v>
      </c>
      <c r="C377" s="85" t="s">
        <v>500</v>
      </c>
      <c r="D377" s="69" t="s">
        <v>23</v>
      </c>
      <c r="E377" s="90">
        <v>17330.617440000002</v>
      </c>
      <c r="F377" s="90">
        <v>17241.45982</v>
      </c>
      <c r="G377" s="90">
        <v>17241.45982</v>
      </c>
    </row>
    <row r="378" spans="1:7" ht="31.5" x14ac:dyDescent="0.25">
      <c r="A378" s="84" t="s">
        <v>501</v>
      </c>
      <c r="B378" s="85" t="s">
        <v>629</v>
      </c>
      <c r="C378" s="85" t="s">
        <v>502</v>
      </c>
      <c r="D378" s="69" t="s">
        <v>23</v>
      </c>
      <c r="E378" s="90">
        <v>17127.246009999999</v>
      </c>
      <c r="F378" s="90">
        <v>17038.088390000001</v>
      </c>
      <c r="G378" s="90">
        <v>17038.088390000001</v>
      </c>
    </row>
    <row r="379" spans="1:7" ht="94.5" x14ac:dyDescent="0.25">
      <c r="A379" s="86" t="s">
        <v>361</v>
      </c>
      <c r="B379" s="87" t="s">
        <v>629</v>
      </c>
      <c r="C379" s="87" t="s">
        <v>502</v>
      </c>
      <c r="D379" s="87" t="s">
        <v>362</v>
      </c>
      <c r="E379" s="91">
        <v>8565.8780900000002</v>
      </c>
      <c r="F379" s="91">
        <v>8922.5484699999997</v>
      </c>
      <c r="G379" s="91">
        <v>8922.5484699999997</v>
      </c>
    </row>
    <row r="380" spans="1:7" ht="80.25" customHeight="1" x14ac:dyDescent="0.25">
      <c r="A380" s="86" t="s">
        <v>268</v>
      </c>
      <c r="B380" s="87" t="s">
        <v>629</v>
      </c>
      <c r="C380" s="87" t="s">
        <v>502</v>
      </c>
      <c r="D380" s="87" t="s">
        <v>269</v>
      </c>
      <c r="E380" s="91">
        <v>324.74</v>
      </c>
      <c r="F380" s="91" t="s">
        <v>23</v>
      </c>
      <c r="G380" s="91" t="s">
        <v>23</v>
      </c>
    </row>
    <row r="381" spans="1:7" x14ac:dyDescent="0.25">
      <c r="A381" s="86" t="s">
        <v>260</v>
      </c>
      <c r="B381" s="87" t="s">
        <v>629</v>
      </c>
      <c r="C381" s="87" t="s">
        <v>502</v>
      </c>
      <c r="D381" s="87" t="s">
        <v>261</v>
      </c>
      <c r="E381" s="91">
        <v>121.08799999999999</v>
      </c>
      <c r="F381" s="91" t="s">
        <v>23</v>
      </c>
      <c r="G381" s="91" t="s">
        <v>23</v>
      </c>
    </row>
    <row r="382" spans="1:7" ht="31.5" x14ac:dyDescent="0.25">
      <c r="A382" s="86" t="s">
        <v>503</v>
      </c>
      <c r="B382" s="87" t="s">
        <v>629</v>
      </c>
      <c r="C382" s="87" t="s">
        <v>504</v>
      </c>
      <c r="D382" s="83" t="s">
        <v>23</v>
      </c>
      <c r="E382" s="91">
        <v>8115.5399200000002</v>
      </c>
      <c r="F382" s="91">
        <v>8115.5399200000002</v>
      </c>
      <c r="G382" s="91">
        <v>8115.5399200000002</v>
      </c>
    </row>
    <row r="383" spans="1:7" ht="94.5" x14ac:dyDescent="0.25">
      <c r="A383" s="86" t="s">
        <v>361</v>
      </c>
      <c r="B383" s="87" t="s">
        <v>629</v>
      </c>
      <c r="C383" s="87" t="s">
        <v>504</v>
      </c>
      <c r="D383" s="87" t="s">
        <v>362</v>
      </c>
      <c r="E383" s="91">
        <v>8115.5399200000002</v>
      </c>
      <c r="F383" s="91">
        <v>8115.5399200000002</v>
      </c>
      <c r="G383" s="91">
        <v>8115.5399200000002</v>
      </c>
    </row>
    <row r="384" spans="1:7" ht="78.75" customHeight="1" x14ac:dyDescent="0.25">
      <c r="A384" s="84" t="s">
        <v>505</v>
      </c>
      <c r="B384" s="85" t="s">
        <v>629</v>
      </c>
      <c r="C384" s="85" t="s">
        <v>506</v>
      </c>
      <c r="D384" s="69" t="s">
        <v>23</v>
      </c>
      <c r="E384" s="90">
        <v>203.37143</v>
      </c>
      <c r="F384" s="90">
        <v>203.37143</v>
      </c>
      <c r="G384" s="90">
        <v>203.37143</v>
      </c>
    </row>
    <row r="385" spans="1:7" ht="81" customHeight="1" x14ac:dyDescent="0.25">
      <c r="A385" s="86" t="s">
        <v>507</v>
      </c>
      <c r="B385" s="87" t="s">
        <v>629</v>
      </c>
      <c r="C385" s="87" t="s">
        <v>508</v>
      </c>
      <c r="D385" s="83" t="s">
        <v>23</v>
      </c>
      <c r="E385" s="91">
        <v>203.37143</v>
      </c>
      <c r="F385" s="91">
        <v>203.37143</v>
      </c>
      <c r="G385" s="91">
        <v>203.37143</v>
      </c>
    </row>
    <row r="386" spans="1:7" ht="31.5" x14ac:dyDescent="0.25">
      <c r="A386" s="86" t="s">
        <v>268</v>
      </c>
      <c r="B386" s="87" t="s">
        <v>629</v>
      </c>
      <c r="C386" s="87" t="s">
        <v>508</v>
      </c>
      <c r="D386" s="87" t="s">
        <v>269</v>
      </c>
      <c r="E386" s="91">
        <v>203.37143</v>
      </c>
      <c r="F386" s="91">
        <v>203.37143</v>
      </c>
      <c r="G386" s="91">
        <v>203.37143</v>
      </c>
    </row>
    <row r="387" spans="1:7" ht="47.25" x14ac:dyDescent="0.25">
      <c r="A387" s="84" t="s">
        <v>522</v>
      </c>
      <c r="B387" s="85" t="s">
        <v>629</v>
      </c>
      <c r="C387" s="85" t="s">
        <v>523</v>
      </c>
      <c r="D387" s="69" t="s">
        <v>23</v>
      </c>
      <c r="E387" s="90">
        <v>2990.7</v>
      </c>
      <c r="F387" s="90" t="s">
        <v>23</v>
      </c>
      <c r="G387" s="90" t="s">
        <v>23</v>
      </c>
    </row>
    <row r="388" spans="1:7" x14ac:dyDescent="0.25">
      <c r="A388" s="84" t="s">
        <v>550</v>
      </c>
      <c r="B388" s="85" t="s">
        <v>629</v>
      </c>
      <c r="C388" s="85" t="s">
        <v>551</v>
      </c>
      <c r="D388" s="69" t="s">
        <v>23</v>
      </c>
      <c r="E388" s="90">
        <v>2990.7</v>
      </c>
      <c r="F388" s="90" t="s">
        <v>23</v>
      </c>
      <c r="G388" s="90" t="s">
        <v>23</v>
      </c>
    </row>
    <row r="389" spans="1:7" ht="47.25" x14ac:dyDescent="0.25">
      <c r="A389" s="84" t="s">
        <v>552</v>
      </c>
      <c r="B389" s="85" t="s">
        <v>629</v>
      </c>
      <c r="C389" s="85" t="s">
        <v>553</v>
      </c>
      <c r="D389" s="69" t="s">
        <v>23</v>
      </c>
      <c r="E389" s="90">
        <v>40</v>
      </c>
      <c r="F389" s="90" t="s">
        <v>23</v>
      </c>
      <c r="G389" s="90" t="s">
        <v>23</v>
      </c>
    </row>
    <row r="390" spans="1:7" x14ac:dyDescent="0.25">
      <c r="A390" s="86" t="s">
        <v>554</v>
      </c>
      <c r="B390" s="87" t="s">
        <v>629</v>
      </c>
      <c r="C390" s="87" t="s">
        <v>555</v>
      </c>
      <c r="D390" s="83" t="s">
        <v>23</v>
      </c>
      <c r="E390" s="91">
        <v>40</v>
      </c>
      <c r="F390" s="91" t="s">
        <v>23</v>
      </c>
      <c r="G390" s="91" t="s">
        <v>23</v>
      </c>
    </row>
    <row r="391" spans="1:7" x14ac:dyDescent="0.25">
      <c r="A391" s="86" t="s">
        <v>295</v>
      </c>
      <c r="B391" s="87" t="s">
        <v>629</v>
      </c>
      <c r="C391" s="87" t="s">
        <v>555</v>
      </c>
      <c r="D391" s="87" t="s">
        <v>296</v>
      </c>
      <c r="E391" s="91">
        <v>40</v>
      </c>
      <c r="F391" s="91" t="s">
        <v>23</v>
      </c>
      <c r="G391" s="91" t="s">
        <v>23</v>
      </c>
    </row>
    <row r="392" spans="1:7" ht="31.5" x14ac:dyDescent="0.25">
      <c r="A392" s="84" t="s">
        <v>556</v>
      </c>
      <c r="B392" s="85" t="s">
        <v>629</v>
      </c>
      <c r="C392" s="85" t="s">
        <v>557</v>
      </c>
      <c r="D392" s="69" t="s">
        <v>23</v>
      </c>
      <c r="E392" s="90">
        <v>1550.7</v>
      </c>
      <c r="F392" s="90" t="s">
        <v>23</v>
      </c>
      <c r="G392" s="90" t="s">
        <v>23</v>
      </c>
    </row>
    <row r="393" spans="1:7" ht="31.5" x14ac:dyDescent="0.25">
      <c r="A393" s="86" t="s">
        <v>556</v>
      </c>
      <c r="B393" s="87" t="s">
        <v>629</v>
      </c>
      <c r="C393" s="87" t="s">
        <v>808</v>
      </c>
      <c r="D393" s="83" t="s">
        <v>23</v>
      </c>
      <c r="E393" s="91">
        <v>1550.7</v>
      </c>
      <c r="F393" s="91" t="s">
        <v>23</v>
      </c>
      <c r="G393" s="91" t="s">
        <v>23</v>
      </c>
    </row>
    <row r="394" spans="1:7" x14ac:dyDescent="0.25">
      <c r="A394" s="86" t="s">
        <v>295</v>
      </c>
      <c r="B394" s="87" t="s">
        <v>629</v>
      </c>
      <c r="C394" s="87" t="s">
        <v>808</v>
      </c>
      <c r="D394" s="87" t="s">
        <v>296</v>
      </c>
      <c r="E394" s="91">
        <v>1550.7</v>
      </c>
      <c r="F394" s="91" t="s">
        <v>23</v>
      </c>
      <c r="G394" s="91" t="s">
        <v>23</v>
      </c>
    </row>
    <row r="395" spans="1:7" x14ac:dyDescent="0.25">
      <c r="A395" s="84" t="s">
        <v>809</v>
      </c>
      <c r="B395" s="85" t="s">
        <v>629</v>
      </c>
      <c r="C395" s="85" t="s">
        <v>810</v>
      </c>
      <c r="D395" s="69" t="s">
        <v>23</v>
      </c>
      <c r="E395" s="90">
        <v>1400</v>
      </c>
      <c r="F395" s="90" t="s">
        <v>23</v>
      </c>
      <c r="G395" s="90" t="s">
        <v>23</v>
      </c>
    </row>
    <row r="396" spans="1:7" ht="31.5" x14ac:dyDescent="0.25">
      <c r="A396" s="86" t="s">
        <v>268</v>
      </c>
      <c r="B396" s="87" t="s">
        <v>629</v>
      </c>
      <c r="C396" s="87" t="s">
        <v>810</v>
      </c>
      <c r="D396" s="87" t="s">
        <v>269</v>
      </c>
      <c r="E396" s="91">
        <v>1100</v>
      </c>
      <c r="F396" s="91" t="s">
        <v>23</v>
      </c>
      <c r="G396" s="91" t="s">
        <v>23</v>
      </c>
    </row>
    <row r="397" spans="1:7" x14ac:dyDescent="0.25">
      <c r="A397" s="86" t="s">
        <v>809</v>
      </c>
      <c r="B397" s="87" t="s">
        <v>629</v>
      </c>
      <c r="C397" s="87" t="s">
        <v>811</v>
      </c>
      <c r="D397" s="83" t="s">
        <v>23</v>
      </c>
      <c r="E397" s="91">
        <v>300</v>
      </c>
      <c r="F397" s="91" t="s">
        <v>23</v>
      </c>
      <c r="G397" s="91" t="s">
        <v>23</v>
      </c>
    </row>
    <row r="398" spans="1:7" x14ac:dyDescent="0.25">
      <c r="A398" s="86" t="s">
        <v>295</v>
      </c>
      <c r="B398" s="87" t="s">
        <v>629</v>
      </c>
      <c r="C398" s="87" t="s">
        <v>811</v>
      </c>
      <c r="D398" s="87" t="s">
        <v>296</v>
      </c>
      <c r="E398" s="91">
        <v>300</v>
      </c>
      <c r="F398" s="91" t="s">
        <v>23</v>
      </c>
      <c r="G398" s="91" t="s">
        <v>23</v>
      </c>
    </row>
    <row r="399" spans="1:7" ht="31.5" x14ac:dyDescent="0.25">
      <c r="A399" s="84" t="s">
        <v>558</v>
      </c>
      <c r="B399" s="85" t="s">
        <v>629</v>
      </c>
      <c r="C399" s="85" t="s">
        <v>559</v>
      </c>
      <c r="D399" s="69" t="s">
        <v>23</v>
      </c>
      <c r="E399" s="90">
        <v>177.77799999999999</v>
      </c>
      <c r="F399" s="90" t="s">
        <v>23</v>
      </c>
      <c r="G399" s="90" t="s">
        <v>23</v>
      </c>
    </row>
    <row r="400" spans="1:7" ht="31.5" x14ac:dyDescent="0.25">
      <c r="A400" s="84" t="s">
        <v>560</v>
      </c>
      <c r="B400" s="85" t="s">
        <v>629</v>
      </c>
      <c r="C400" s="85" t="s">
        <v>561</v>
      </c>
      <c r="D400" s="69" t="s">
        <v>23</v>
      </c>
      <c r="E400" s="90">
        <v>177.77799999999999</v>
      </c>
      <c r="F400" s="90" t="s">
        <v>23</v>
      </c>
      <c r="G400" s="90" t="s">
        <v>23</v>
      </c>
    </row>
    <row r="401" spans="1:7" x14ac:dyDescent="0.25">
      <c r="A401" s="84" t="s">
        <v>562</v>
      </c>
      <c r="B401" s="85" t="s">
        <v>629</v>
      </c>
      <c r="C401" s="85" t="s">
        <v>563</v>
      </c>
      <c r="D401" s="69" t="s">
        <v>23</v>
      </c>
      <c r="E401" s="90">
        <v>177.77799999999999</v>
      </c>
      <c r="F401" s="90" t="s">
        <v>23</v>
      </c>
      <c r="G401" s="90" t="s">
        <v>23</v>
      </c>
    </row>
    <row r="402" spans="1:7" ht="47.25" x14ac:dyDescent="0.25">
      <c r="A402" s="86" t="s">
        <v>564</v>
      </c>
      <c r="B402" s="87" t="s">
        <v>629</v>
      </c>
      <c r="C402" s="87" t="s">
        <v>565</v>
      </c>
      <c r="D402" s="83" t="s">
        <v>23</v>
      </c>
      <c r="E402" s="91">
        <v>177.77799999999999</v>
      </c>
      <c r="F402" s="91" t="s">
        <v>23</v>
      </c>
      <c r="G402" s="91" t="s">
        <v>23</v>
      </c>
    </row>
    <row r="403" spans="1:7" x14ac:dyDescent="0.25">
      <c r="A403" s="86" t="s">
        <v>295</v>
      </c>
      <c r="B403" s="87" t="s">
        <v>629</v>
      </c>
      <c r="C403" s="87" t="s">
        <v>565</v>
      </c>
      <c r="D403" s="87" t="s">
        <v>296</v>
      </c>
      <c r="E403" s="91">
        <v>177.77799999999999</v>
      </c>
      <c r="F403" s="91" t="s">
        <v>23</v>
      </c>
      <c r="G403" s="91" t="s">
        <v>23</v>
      </c>
    </row>
    <row r="404" spans="1:7" x14ac:dyDescent="0.25">
      <c r="A404" s="84" t="s">
        <v>578</v>
      </c>
      <c r="B404" s="85" t="s">
        <v>629</v>
      </c>
      <c r="C404" s="85" t="s">
        <v>579</v>
      </c>
      <c r="D404" s="69" t="s">
        <v>23</v>
      </c>
      <c r="E404" s="90">
        <v>17.5</v>
      </c>
      <c r="F404" s="90">
        <v>17.5</v>
      </c>
      <c r="G404" s="90">
        <v>17.5</v>
      </c>
    </row>
    <row r="405" spans="1:7" x14ac:dyDescent="0.25">
      <c r="A405" s="84" t="s">
        <v>580</v>
      </c>
      <c r="B405" s="85" t="s">
        <v>629</v>
      </c>
      <c r="C405" s="85" t="s">
        <v>581</v>
      </c>
      <c r="D405" s="69" t="s">
        <v>23</v>
      </c>
      <c r="E405" s="90">
        <v>17.5</v>
      </c>
      <c r="F405" s="90">
        <v>17.5</v>
      </c>
      <c r="G405" s="90">
        <v>17.5</v>
      </c>
    </row>
    <row r="406" spans="1:7" ht="110.25" x14ac:dyDescent="0.25">
      <c r="A406" s="86" t="s">
        <v>601</v>
      </c>
      <c r="B406" s="87" t="s">
        <v>629</v>
      </c>
      <c r="C406" s="87" t="s">
        <v>602</v>
      </c>
      <c r="D406" s="83" t="s">
        <v>23</v>
      </c>
      <c r="E406" s="91">
        <v>17.5</v>
      </c>
      <c r="F406" s="91">
        <v>17.5</v>
      </c>
      <c r="G406" s="91">
        <v>17.5</v>
      </c>
    </row>
    <row r="407" spans="1:7" ht="96.75" customHeight="1" x14ac:dyDescent="0.25">
      <c r="A407" s="86" t="s">
        <v>268</v>
      </c>
      <c r="B407" s="87" t="s">
        <v>629</v>
      </c>
      <c r="C407" s="87" t="s">
        <v>602</v>
      </c>
      <c r="D407" s="87" t="s">
        <v>269</v>
      </c>
      <c r="E407" s="91">
        <v>17.5</v>
      </c>
      <c r="F407" s="91">
        <v>17.5</v>
      </c>
      <c r="G407" s="91">
        <v>17.5</v>
      </c>
    </row>
    <row r="408" spans="1:7" ht="47.25" x14ac:dyDescent="0.25">
      <c r="A408" s="82" t="s">
        <v>630</v>
      </c>
      <c r="B408" s="83" t="s">
        <v>631</v>
      </c>
      <c r="C408" s="14" t="s">
        <v>23</v>
      </c>
      <c r="D408" s="14" t="s">
        <v>23</v>
      </c>
      <c r="E408" s="89">
        <v>469715.59367999999</v>
      </c>
      <c r="F408" s="89">
        <v>450473.41346000001</v>
      </c>
      <c r="G408" s="89">
        <v>445256.91447000002</v>
      </c>
    </row>
    <row r="409" spans="1:7" ht="31.5" x14ac:dyDescent="0.25">
      <c r="A409" s="84" t="s">
        <v>363</v>
      </c>
      <c r="B409" s="85" t="s">
        <v>631</v>
      </c>
      <c r="C409" s="85" t="s">
        <v>364</v>
      </c>
      <c r="D409" s="69" t="s">
        <v>23</v>
      </c>
      <c r="E409" s="90">
        <v>460768.56530000002</v>
      </c>
      <c r="F409" s="90">
        <v>442126.25039</v>
      </c>
      <c r="G409" s="90">
        <v>439384.03139999998</v>
      </c>
    </row>
    <row r="410" spans="1:7" ht="31.5" x14ac:dyDescent="0.25">
      <c r="A410" s="84" t="s">
        <v>365</v>
      </c>
      <c r="B410" s="85" t="s">
        <v>631</v>
      </c>
      <c r="C410" s="85" t="s">
        <v>366</v>
      </c>
      <c r="D410" s="69" t="s">
        <v>23</v>
      </c>
      <c r="E410" s="90">
        <v>152758.50443</v>
      </c>
      <c r="F410" s="90">
        <v>146481.27488000001</v>
      </c>
      <c r="G410" s="90">
        <v>147381.27488000001</v>
      </c>
    </row>
    <row r="411" spans="1:7" ht="47.25" x14ac:dyDescent="0.25">
      <c r="A411" s="84" t="s">
        <v>367</v>
      </c>
      <c r="B411" s="85" t="s">
        <v>631</v>
      </c>
      <c r="C411" s="85" t="s">
        <v>368</v>
      </c>
      <c r="D411" s="69" t="s">
        <v>23</v>
      </c>
      <c r="E411" s="90">
        <v>149333.6679</v>
      </c>
      <c r="F411" s="90">
        <v>143986.07488</v>
      </c>
      <c r="G411" s="90">
        <v>144886.07488</v>
      </c>
    </row>
    <row r="412" spans="1:7" ht="47.25" x14ac:dyDescent="0.25">
      <c r="A412" s="86" t="s">
        <v>326</v>
      </c>
      <c r="B412" s="87" t="s">
        <v>631</v>
      </c>
      <c r="C412" s="87" t="s">
        <v>368</v>
      </c>
      <c r="D412" s="87" t="s">
        <v>327</v>
      </c>
      <c r="E412" s="91">
        <v>20951.456020000001</v>
      </c>
      <c r="F412" s="91">
        <v>15597.308999999999</v>
      </c>
      <c r="G412" s="91">
        <v>16497.309000000001</v>
      </c>
    </row>
    <row r="413" spans="1:7" ht="63" x14ac:dyDescent="0.25">
      <c r="A413" s="86" t="s">
        <v>369</v>
      </c>
      <c r="B413" s="87" t="s">
        <v>631</v>
      </c>
      <c r="C413" s="87" t="s">
        <v>370</v>
      </c>
      <c r="D413" s="83" t="s">
        <v>23</v>
      </c>
      <c r="E413" s="91">
        <v>106546.5</v>
      </c>
      <c r="F413" s="91">
        <v>106546.5</v>
      </c>
      <c r="G413" s="91">
        <v>106546.5</v>
      </c>
    </row>
    <row r="414" spans="1:7" ht="47.25" x14ac:dyDescent="0.25">
      <c r="A414" s="86" t="s">
        <v>326</v>
      </c>
      <c r="B414" s="87" t="s">
        <v>631</v>
      </c>
      <c r="C414" s="87" t="s">
        <v>370</v>
      </c>
      <c r="D414" s="87" t="s">
        <v>327</v>
      </c>
      <c r="E414" s="91">
        <v>106546.5</v>
      </c>
      <c r="F414" s="91">
        <v>106546.5</v>
      </c>
      <c r="G414" s="91">
        <v>106546.5</v>
      </c>
    </row>
    <row r="415" spans="1:7" ht="63" x14ac:dyDescent="0.25">
      <c r="A415" s="86" t="s">
        <v>371</v>
      </c>
      <c r="B415" s="87" t="s">
        <v>631</v>
      </c>
      <c r="C415" s="87" t="s">
        <v>372</v>
      </c>
      <c r="D415" s="83" t="s">
        <v>23</v>
      </c>
      <c r="E415" s="91">
        <v>1578.88888</v>
      </c>
      <c r="F415" s="91">
        <v>1578.88888</v>
      </c>
      <c r="G415" s="91">
        <v>1578.88888</v>
      </c>
    </row>
    <row r="416" spans="1:7" ht="47.25" x14ac:dyDescent="0.25">
      <c r="A416" s="86" t="s">
        <v>326</v>
      </c>
      <c r="B416" s="87" t="s">
        <v>631</v>
      </c>
      <c r="C416" s="87" t="s">
        <v>372</v>
      </c>
      <c r="D416" s="87" t="s">
        <v>327</v>
      </c>
      <c r="E416" s="91">
        <v>1578.88888</v>
      </c>
      <c r="F416" s="91">
        <v>1578.88888</v>
      </c>
      <c r="G416" s="91">
        <v>1578.88888</v>
      </c>
    </row>
    <row r="417" spans="1:7" ht="31.5" x14ac:dyDescent="0.25">
      <c r="A417" s="86" t="s">
        <v>316</v>
      </c>
      <c r="B417" s="87" t="s">
        <v>631</v>
      </c>
      <c r="C417" s="87" t="s">
        <v>373</v>
      </c>
      <c r="D417" s="83" t="s">
        <v>23</v>
      </c>
      <c r="E417" s="91">
        <v>20256.823</v>
      </c>
      <c r="F417" s="91">
        <v>20263.377</v>
      </c>
      <c r="G417" s="91">
        <v>20263.377</v>
      </c>
    </row>
    <row r="418" spans="1:7" ht="47.25" x14ac:dyDescent="0.25">
      <c r="A418" s="86" t="s">
        <v>326</v>
      </c>
      <c r="B418" s="87" t="s">
        <v>631</v>
      </c>
      <c r="C418" s="87" t="s">
        <v>373</v>
      </c>
      <c r="D418" s="87" t="s">
        <v>327</v>
      </c>
      <c r="E418" s="91">
        <v>20256.823</v>
      </c>
      <c r="F418" s="91">
        <v>20263.377</v>
      </c>
      <c r="G418" s="91">
        <v>20263.377</v>
      </c>
    </row>
    <row r="419" spans="1:7" ht="110.25" x14ac:dyDescent="0.25">
      <c r="A419" s="84" t="s">
        <v>374</v>
      </c>
      <c r="B419" s="85" t="s">
        <v>631</v>
      </c>
      <c r="C419" s="85" t="s">
        <v>375</v>
      </c>
      <c r="D419" s="69" t="s">
        <v>23</v>
      </c>
      <c r="E419" s="90">
        <v>2495.1999999999998</v>
      </c>
      <c r="F419" s="90">
        <v>2495.1999999999998</v>
      </c>
      <c r="G419" s="90">
        <v>2495.1999999999998</v>
      </c>
    </row>
    <row r="420" spans="1:7" ht="110.25" x14ac:dyDescent="0.25">
      <c r="A420" s="86" t="s">
        <v>374</v>
      </c>
      <c r="B420" s="87" t="s">
        <v>631</v>
      </c>
      <c r="C420" s="87" t="s">
        <v>376</v>
      </c>
      <c r="D420" s="83" t="s">
        <v>23</v>
      </c>
      <c r="E420" s="91">
        <v>2495.1999999999998</v>
      </c>
      <c r="F420" s="91">
        <v>2495.1999999999998</v>
      </c>
      <c r="G420" s="91">
        <v>2495.1999999999998</v>
      </c>
    </row>
    <row r="421" spans="1:7" ht="96" customHeight="1" x14ac:dyDescent="0.25">
      <c r="A421" s="86" t="s">
        <v>409</v>
      </c>
      <c r="B421" s="87" t="s">
        <v>631</v>
      </c>
      <c r="C421" s="87" t="s">
        <v>376</v>
      </c>
      <c r="D421" s="87" t="s">
        <v>410</v>
      </c>
      <c r="E421" s="91">
        <v>2495.1999999999998</v>
      </c>
      <c r="F421" s="91">
        <v>2495.1999999999998</v>
      </c>
      <c r="G421" s="91">
        <v>2495.1999999999998</v>
      </c>
    </row>
    <row r="422" spans="1:7" ht="31.5" x14ac:dyDescent="0.25">
      <c r="A422" s="84" t="s">
        <v>856</v>
      </c>
      <c r="B422" s="85" t="s">
        <v>631</v>
      </c>
      <c r="C422" s="85" t="s">
        <v>857</v>
      </c>
      <c r="D422" s="69" t="s">
        <v>23</v>
      </c>
      <c r="E422" s="90">
        <v>450</v>
      </c>
      <c r="F422" s="90" t="s">
        <v>23</v>
      </c>
      <c r="G422" s="90" t="s">
        <v>23</v>
      </c>
    </row>
    <row r="423" spans="1:7" ht="47.25" x14ac:dyDescent="0.25">
      <c r="A423" s="86" t="s">
        <v>326</v>
      </c>
      <c r="B423" s="87" t="s">
        <v>631</v>
      </c>
      <c r="C423" s="87" t="s">
        <v>857</v>
      </c>
      <c r="D423" s="87" t="s">
        <v>327</v>
      </c>
      <c r="E423" s="91">
        <v>450</v>
      </c>
      <c r="F423" s="91" t="s">
        <v>23</v>
      </c>
      <c r="G423" s="91" t="s">
        <v>23</v>
      </c>
    </row>
    <row r="424" spans="1:7" ht="31.5" x14ac:dyDescent="0.25">
      <c r="A424" s="84" t="s">
        <v>703</v>
      </c>
      <c r="B424" s="85" t="s">
        <v>631</v>
      </c>
      <c r="C424" s="85" t="s">
        <v>704</v>
      </c>
      <c r="D424" s="69" t="s">
        <v>23</v>
      </c>
      <c r="E424" s="90">
        <v>479.63652999999999</v>
      </c>
      <c r="F424" s="90" t="s">
        <v>23</v>
      </c>
      <c r="G424" s="90" t="s">
        <v>23</v>
      </c>
    </row>
    <row r="425" spans="1:7" ht="47.25" x14ac:dyDescent="0.25">
      <c r="A425" s="86" t="s">
        <v>705</v>
      </c>
      <c r="B425" s="87" t="s">
        <v>631</v>
      </c>
      <c r="C425" s="87" t="s">
        <v>706</v>
      </c>
      <c r="D425" s="83" t="s">
        <v>23</v>
      </c>
      <c r="E425" s="91">
        <v>479.63652999999999</v>
      </c>
      <c r="F425" s="91" t="s">
        <v>23</v>
      </c>
      <c r="G425" s="91" t="s">
        <v>23</v>
      </c>
    </row>
    <row r="426" spans="1:7" ht="47.25" x14ac:dyDescent="0.25">
      <c r="A426" s="86" t="s">
        <v>326</v>
      </c>
      <c r="B426" s="87" t="s">
        <v>631</v>
      </c>
      <c r="C426" s="87" t="s">
        <v>706</v>
      </c>
      <c r="D426" s="87" t="s">
        <v>327</v>
      </c>
      <c r="E426" s="91">
        <v>479.63652999999999</v>
      </c>
      <c r="F426" s="91" t="s">
        <v>23</v>
      </c>
      <c r="G426" s="91" t="s">
        <v>23</v>
      </c>
    </row>
    <row r="427" spans="1:7" ht="31.5" x14ac:dyDescent="0.25">
      <c r="A427" s="84" t="s">
        <v>377</v>
      </c>
      <c r="B427" s="85" t="s">
        <v>631</v>
      </c>
      <c r="C427" s="85" t="s">
        <v>378</v>
      </c>
      <c r="D427" s="69" t="s">
        <v>23</v>
      </c>
      <c r="E427" s="90">
        <v>260365.51723999999</v>
      </c>
      <c r="F427" s="90">
        <v>247567.56151999999</v>
      </c>
      <c r="G427" s="90">
        <v>251410.34252999999</v>
      </c>
    </row>
    <row r="428" spans="1:7" ht="31.5" x14ac:dyDescent="0.25">
      <c r="A428" s="84" t="s">
        <v>379</v>
      </c>
      <c r="B428" s="85" t="s">
        <v>631</v>
      </c>
      <c r="C428" s="85" t="s">
        <v>380</v>
      </c>
      <c r="D428" s="69" t="s">
        <v>23</v>
      </c>
      <c r="E428" s="90">
        <v>225678.61280999999</v>
      </c>
      <c r="F428" s="90">
        <v>217662.20110000001</v>
      </c>
      <c r="G428" s="90">
        <v>221162.20110000001</v>
      </c>
    </row>
    <row r="429" spans="1:7" ht="47.25" x14ac:dyDescent="0.25">
      <c r="A429" s="86" t="s">
        <v>326</v>
      </c>
      <c r="B429" s="87" t="s">
        <v>631</v>
      </c>
      <c r="C429" s="87" t="s">
        <v>380</v>
      </c>
      <c r="D429" s="87" t="s">
        <v>327</v>
      </c>
      <c r="E429" s="91">
        <v>20881.151999999998</v>
      </c>
      <c r="F429" s="91">
        <v>15109.701999999999</v>
      </c>
      <c r="G429" s="91">
        <v>18609.702000000001</v>
      </c>
    </row>
    <row r="430" spans="1:7" ht="63" x14ac:dyDescent="0.25">
      <c r="A430" s="86" t="s">
        <v>369</v>
      </c>
      <c r="B430" s="87" t="s">
        <v>631</v>
      </c>
      <c r="C430" s="87" t="s">
        <v>381</v>
      </c>
      <c r="D430" s="83" t="s">
        <v>23</v>
      </c>
      <c r="E430" s="91">
        <v>179297</v>
      </c>
      <c r="F430" s="91">
        <v>177108.9</v>
      </c>
      <c r="G430" s="91">
        <v>177108.9</v>
      </c>
    </row>
    <row r="431" spans="1:7" ht="47.25" x14ac:dyDescent="0.25">
      <c r="A431" s="86" t="s">
        <v>326</v>
      </c>
      <c r="B431" s="87" t="s">
        <v>631</v>
      </c>
      <c r="C431" s="87" t="s">
        <v>381</v>
      </c>
      <c r="D431" s="87" t="s">
        <v>327</v>
      </c>
      <c r="E431" s="91">
        <v>179297</v>
      </c>
      <c r="F431" s="91">
        <v>177108.9</v>
      </c>
      <c r="G431" s="91">
        <v>177108.9</v>
      </c>
    </row>
    <row r="432" spans="1:7" ht="63" x14ac:dyDescent="0.25">
      <c r="A432" s="86" t="s">
        <v>371</v>
      </c>
      <c r="B432" s="87" t="s">
        <v>631</v>
      </c>
      <c r="C432" s="87" t="s">
        <v>382</v>
      </c>
      <c r="D432" s="83" t="s">
        <v>23</v>
      </c>
      <c r="E432" s="91">
        <v>1928.0808099999999</v>
      </c>
      <c r="F432" s="91">
        <v>1928.0808099999999</v>
      </c>
      <c r="G432" s="91">
        <v>1928.0808099999999</v>
      </c>
    </row>
    <row r="433" spans="1:7" ht="47.25" x14ac:dyDescent="0.25">
      <c r="A433" s="86" t="s">
        <v>326</v>
      </c>
      <c r="B433" s="87" t="s">
        <v>631</v>
      </c>
      <c r="C433" s="87" t="s">
        <v>382</v>
      </c>
      <c r="D433" s="87" t="s">
        <v>327</v>
      </c>
      <c r="E433" s="91">
        <v>1928.0808099999999</v>
      </c>
      <c r="F433" s="91">
        <v>1928.0808099999999</v>
      </c>
      <c r="G433" s="91">
        <v>1928.0808099999999</v>
      </c>
    </row>
    <row r="434" spans="1:7" ht="31.5" x14ac:dyDescent="0.25">
      <c r="A434" s="86" t="s">
        <v>316</v>
      </c>
      <c r="B434" s="87" t="s">
        <v>631</v>
      </c>
      <c r="C434" s="87" t="s">
        <v>383</v>
      </c>
      <c r="D434" s="83" t="s">
        <v>23</v>
      </c>
      <c r="E434" s="91">
        <v>23572.38</v>
      </c>
      <c r="F434" s="91">
        <v>23515.51829</v>
      </c>
      <c r="G434" s="91">
        <v>23515.51829</v>
      </c>
    </row>
    <row r="435" spans="1:7" ht="47.25" x14ac:dyDescent="0.25">
      <c r="A435" s="86" t="s">
        <v>326</v>
      </c>
      <c r="B435" s="87" t="s">
        <v>631</v>
      </c>
      <c r="C435" s="87" t="s">
        <v>383</v>
      </c>
      <c r="D435" s="87" t="s">
        <v>327</v>
      </c>
      <c r="E435" s="91">
        <v>23572.38</v>
      </c>
      <c r="F435" s="91">
        <v>23515.51829</v>
      </c>
      <c r="G435" s="91">
        <v>23515.51829</v>
      </c>
    </row>
    <row r="436" spans="1:7" ht="110.25" x14ac:dyDescent="0.25">
      <c r="A436" s="84" t="s">
        <v>374</v>
      </c>
      <c r="B436" s="85" t="s">
        <v>631</v>
      </c>
      <c r="C436" s="85" t="s">
        <v>384</v>
      </c>
      <c r="D436" s="69" t="s">
        <v>23</v>
      </c>
      <c r="E436" s="90">
        <v>403.4</v>
      </c>
      <c r="F436" s="90">
        <v>403.4</v>
      </c>
      <c r="G436" s="90">
        <v>403.4</v>
      </c>
    </row>
    <row r="437" spans="1:7" ht="110.25" x14ac:dyDescent="0.25">
      <c r="A437" s="86" t="s">
        <v>374</v>
      </c>
      <c r="B437" s="87" t="s">
        <v>631</v>
      </c>
      <c r="C437" s="87" t="s">
        <v>385</v>
      </c>
      <c r="D437" s="83" t="s">
        <v>23</v>
      </c>
      <c r="E437" s="91">
        <v>403.4</v>
      </c>
      <c r="F437" s="91">
        <v>403.4</v>
      </c>
      <c r="G437" s="91">
        <v>403.4</v>
      </c>
    </row>
    <row r="438" spans="1:7" ht="31.5" x14ac:dyDescent="0.25">
      <c r="A438" s="86" t="s">
        <v>409</v>
      </c>
      <c r="B438" s="87" t="s">
        <v>631</v>
      </c>
      <c r="C438" s="87" t="s">
        <v>385</v>
      </c>
      <c r="D438" s="87" t="s">
        <v>410</v>
      </c>
      <c r="E438" s="91">
        <v>403.4</v>
      </c>
      <c r="F438" s="91">
        <v>403.4</v>
      </c>
      <c r="G438" s="91">
        <v>403.4</v>
      </c>
    </row>
    <row r="439" spans="1:7" ht="102" customHeight="1" x14ac:dyDescent="0.25">
      <c r="A439" s="84" t="s">
        <v>707</v>
      </c>
      <c r="B439" s="85" t="s">
        <v>631</v>
      </c>
      <c r="C439" s="85" t="s">
        <v>708</v>
      </c>
      <c r="D439" s="69" t="s">
        <v>23</v>
      </c>
      <c r="E439" s="90">
        <v>1374.6968099999999</v>
      </c>
      <c r="F439" s="90">
        <v>1943.11112</v>
      </c>
      <c r="G439" s="90">
        <v>1943.11112</v>
      </c>
    </row>
    <row r="440" spans="1:7" ht="95.25" customHeight="1" x14ac:dyDescent="0.25">
      <c r="A440" s="86" t="s">
        <v>705</v>
      </c>
      <c r="B440" s="87" t="s">
        <v>631</v>
      </c>
      <c r="C440" s="87" t="s">
        <v>709</v>
      </c>
      <c r="D440" s="83" t="s">
        <v>23</v>
      </c>
      <c r="E440" s="91">
        <v>1374.6968099999999</v>
      </c>
      <c r="F440" s="91">
        <v>1943.11112</v>
      </c>
      <c r="G440" s="91">
        <v>1943.11112</v>
      </c>
    </row>
    <row r="441" spans="1:7" ht="47.25" x14ac:dyDescent="0.25">
      <c r="A441" s="86" t="s">
        <v>326</v>
      </c>
      <c r="B441" s="87" t="s">
        <v>631</v>
      </c>
      <c r="C441" s="87" t="s">
        <v>709</v>
      </c>
      <c r="D441" s="87" t="s">
        <v>327</v>
      </c>
      <c r="E441" s="91">
        <v>1374.6968099999999</v>
      </c>
      <c r="F441" s="91">
        <v>1943.11112</v>
      </c>
      <c r="G441" s="91">
        <v>1943.11112</v>
      </c>
    </row>
    <row r="442" spans="1:7" x14ac:dyDescent="0.25">
      <c r="A442" s="84" t="s">
        <v>784</v>
      </c>
      <c r="B442" s="85" t="s">
        <v>631</v>
      </c>
      <c r="C442" s="85" t="s">
        <v>785</v>
      </c>
      <c r="D442" s="69" t="s">
        <v>23</v>
      </c>
      <c r="E442" s="90">
        <v>70.31</v>
      </c>
      <c r="F442" s="90" t="s">
        <v>23</v>
      </c>
      <c r="G442" s="90" t="s">
        <v>23</v>
      </c>
    </row>
    <row r="443" spans="1:7" ht="94.5" x14ac:dyDescent="0.25">
      <c r="A443" s="86" t="s">
        <v>361</v>
      </c>
      <c r="B443" s="87" t="s">
        <v>631</v>
      </c>
      <c r="C443" s="87" t="s">
        <v>785</v>
      </c>
      <c r="D443" s="87" t="s">
        <v>362</v>
      </c>
      <c r="E443" s="91">
        <v>66.122</v>
      </c>
      <c r="F443" s="91" t="s">
        <v>23</v>
      </c>
      <c r="G443" s="91" t="s">
        <v>23</v>
      </c>
    </row>
    <row r="444" spans="1:7" ht="31.5" x14ac:dyDescent="0.25">
      <c r="A444" s="86" t="s">
        <v>268</v>
      </c>
      <c r="B444" s="87" t="s">
        <v>631</v>
      </c>
      <c r="C444" s="87" t="s">
        <v>785</v>
      </c>
      <c r="D444" s="87" t="s">
        <v>269</v>
      </c>
      <c r="E444" s="91">
        <v>4.1879999999999997</v>
      </c>
      <c r="F444" s="91" t="s">
        <v>23</v>
      </c>
      <c r="G444" s="91" t="s">
        <v>23</v>
      </c>
    </row>
    <row r="445" spans="1:7" ht="31.5" x14ac:dyDescent="0.25">
      <c r="A445" s="84" t="s">
        <v>858</v>
      </c>
      <c r="B445" s="85" t="s">
        <v>631</v>
      </c>
      <c r="C445" s="85" t="s">
        <v>859</v>
      </c>
      <c r="D445" s="69" t="s">
        <v>23</v>
      </c>
      <c r="E445" s="90">
        <v>800</v>
      </c>
      <c r="F445" s="90" t="s">
        <v>23</v>
      </c>
      <c r="G445" s="90" t="s">
        <v>23</v>
      </c>
    </row>
    <row r="446" spans="1:7" ht="80.25" customHeight="1" x14ac:dyDescent="0.25">
      <c r="A446" s="86" t="s">
        <v>326</v>
      </c>
      <c r="B446" s="87" t="s">
        <v>631</v>
      </c>
      <c r="C446" s="87" t="s">
        <v>859</v>
      </c>
      <c r="D446" s="87" t="s">
        <v>327</v>
      </c>
      <c r="E446" s="91">
        <v>800</v>
      </c>
      <c r="F446" s="91" t="s">
        <v>23</v>
      </c>
      <c r="G446" s="91" t="s">
        <v>23</v>
      </c>
    </row>
    <row r="447" spans="1:7" ht="63" x14ac:dyDescent="0.25">
      <c r="A447" s="84" t="s">
        <v>710</v>
      </c>
      <c r="B447" s="85" t="s">
        <v>631</v>
      </c>
      <c r="C447" s="85" t="s">
        <v>711</v>
      </c>
      <c r="D447" s="69" t="s">
        <v>23</v>
      </c>
      <c r="E447" s="90">
        <v>16449.8</v>
      </c>
      <c r="F447" s="90">
        <v>16220.4</v>
      </c>
      <c r="G447" s="90">
        <v>16315.4</v>
      </c>
    </row>
    <row r="448" spans="1:7" ht="126" x14ac:dyDescent="0.25">
      <c r="A448" s="86" t="s">
        <v>786</v>
      </c>
      <c r="B448" s="87" t="s">
        <v>631</v>
      </c>
      <c r="C448" s="87" t="s">
        <v>787</v>
      </c>
      <c r="D448" s="83" t="s">
        <v>23</v>
      </c>
      <c r="E448" s="91">
        <v>16449.8</v>
      </c>
      <c r="F448" s="91">
        <v>16220.4</v>
      </c>
      <c r="G448" s="91">
        <v>16315.4</v>
      </c>
    </row>
    <row r="449" spans="1:7" ht="47.25" x14ac:dyDescent="0.25">
      <c r="A449" s="86" t="s">
        <v>326</v>
      </c>
      <c r="B449" s="87" t="s">
        <v>631</v>
      </c>
      <c r="C449" s="87" t="s">
        <v>787</v>
      </c>
      <c r="D449" s="87" t="s">
        <v>327</v>
      </c>
      <c r="E449" s="91">
        <v>16449.8</v>
      </c>
      <c r="F449" s="91">
        <v>16220.4</v>
      </c>
      <c r="G449" s="91">
        <v>16315.4</v>
      </c>
    </row>
    <row r="450" spans="1:7" x14ac:dyDescent="0.25">
      <c r="A450" s="84" t="s">
        <v>386</v>
      </c>
      <c r="B450" s="85" t="s">
        <v>631</v>
      </c>
      <c r="C450" s="85" t="s">
        <v>387</v>
      </c>
      <c r="D450" s="69" t="s">
        <v>23</v>
      </c>
      <c r="E450" s="90">
        <v>29.9</v>
      </c>
      <c r="F450" s="90" t="s">
        <v>23</v>
      </c>
      <c r="G450" s="90" t="s">
        <v>23</v>
      </c>
    </row>
    <row r="451" spans="1:7" ht="111.75" customHeight="1" x14ac:dyDescent="0.25">
      <c r="A451" s="86" t="s">
        <v>268</v>
      </c>
      <c r="B451" s="87" t="s">
        <v>631</v>
      </c>
      <c r="C451" s="87" t="s">
        <v>387</v>
      </c>
      <c r="D451" s="87" t="s">
        <v>269</v>
      </c>
      <c r="E451" s="91">
        <v>29.9</v>
      </c>
      <c r="F451" s="91" t="s">
        <v>23</v>
      </c>
      <c r="G451" s="91" t="s">
        <v>23</v>
      </c>
    </row>
    <row r="452" spans="1:7" ht="63" x14ac:dyDescent="0.25">
      <c r="A452" s="84" t="s">
        <v>788</v>
      </c>
      <c r="B452" s="85" t="s">
        <v>631</v>
      </c>
      <c r="C452" s="85" t="s">
        <v>712</v>
      </c>
      <c r="D452" s="69" t="s">
        <v>23</v>
      </c>
      <c r="E452" s="90">
        <v>9402.6262700000007</v>
      </c>
      <c r="F452" s="90">
        <v>9002.9292999999998</v>
      </c>
      <c r="G452" s="90">
        <v>8763.0303100000001</v>
      </c>
    </row>
    <row r="453" spans="1:7" ht="63" x14ac:dyDescent="0.25">
      <c r="A453" s="86" t="s">
        <v>789</v>
      </c>
      <c r="B453" s="87" t="s">
        <v>631</v>
      </c>
      <c r="C453" s="87" t="s">
        <v>713</v>
      </c>
      <c r="D453" s="83" t="s">
        <v>23</v>
      </c>
      <c r="E453" s="91">
        <v>9402.6262700000007</v>
      </c>
      <c r="F453" s="91">
        <v>9002.9292999999998</v>
      </c>
      <c r="G453" s="91">
        <v>8763.0303100000001</v>
      </c>
    </row>
    <row r="454" spans="1:7" ht="47.25" x14ac:dyDescent="0.25">
      <c r="A454" s="86" t="s">
        <v>326</v>
      </c>
      <c r="B454" s="87" t="s">
        <v>631</v>
      </c>
      <c r="C454" s="87" t="s">
        <v>713</v>
      </c>
      <c r="D454" s="87" t="s">
        <v>327</v>
      </c>
      <c r="E454" s="91">
        <v>9402.6262700000007</v>
      </c>
      <c r="F454" s="91">
        <v>9002.9292999999998</v>
      </c>
      <c r="G454" s="91">
        <v>8763.0303100000001</v>
      </c>
    </row>
    <row r="455" spans="1:7" ht="48.75" customHeight="1" x14ac:dyDescent="0.25">
      <c r="A455" s="84" t="s">
        <v>388</v>
      </c>
      <c r="B455" s="85" t="s">
        <v>631</v>
      </c>
      <c r="C455" s="85" t="s">
        <v>389</v>
      </c>
      <c r="D455" s="69" t="s">
        <v>23</v>
      </c>
      <c r="E455" s="90">
        <v>888.88888999999995</v>
      </c>
      <c r="F455" s="90" t="s">
        <v>23</v>
      </c>
      <c r="G455" s="90" t="s">
        <v>23</v>
      </c>
    </row>
    <row r="456" spans="1:7" ht="47.25" x14ac:dyDescent="0.25">
      <c r="A456" s="86" t="s">
        <v>388</v>
      </c>
      <c r="B456" s="87" t="s">
        <v>631</v>
      </c>
      <c r="C456" s="87" t="s">
        <v>390</v>
      </c>
      <c r="D456" s="83" t="s">
        <v>23</v>
      </c>
      <c r="E456" s="91">
        <v>888.88888999999995</v>
      </c>
      <c r="F456" s="91" t="s">
        <v>23</v>
      </c>
      <c r="G456" s="91" t="s">
        <v>23</v>
      </c>
    </row>
    <row r="457" spans="1:7" ht="47.25" x14ac:dyDescent="0.25">
      <c r="A457" s="86" t="s">
        <v>326</v>
      </c>
      <c r="B457" s="87" t="s">
        <v>631</v>
      </c>
      <c r="C457" s="87" t="s">
        <v>390</v>
      </c>
      <c r="D457" s="87" t="s">
        <v>327</v>
      </c>
      <c r="E457" s="91">
        <v>888.88888999999995</v>
      </c>
      <c r="F457" s="91" t="s">
        <v>23</v>
      </c>
      <c r="G457" s="91" t="s">
        <v>23</v>
      </c>
    </row>
    <row r="458" spans="1:7" ht="47.25" x14ac:dyDescent="0.25">
      <c r="A458" s="84" t="s">
        <v>705</v>
      </c>
      <c r="B458" s="85" t="s">
        <v>631</v>
      </c>
      <c r="C458" s="85" t="s">
        <v>714</v>
      </c>
      <c r="D458" s="69" t="s">
        <v>23</v>
      </c>
      <c r="E458" s="90">
        <v>2931.7544600000001</v>
      </c>
      <c r="F458" s="90" t="s">
        <v>23</v>
      </c>
      <c r="G458" s="90" t="s">
        <v>23</v>
      </c>
    </row>
    <row r="459" spans="1:7" ht="47.25" x14ac:dyDescent="0.25">
      <c r="A459" s="86" t="s">
        <v>705</v>
      </c>
      <c r="B459" s="87" t="s">
        <v>631</v>
      </c>
      <c r="C459" s="87" t="s">
        <v>715</v>
      </c>
      <c r="D459" s="83" t="s">
        <v>23</v>
      </c>
      <c r="E459" s="91">
        <v>1908.42112</v>
      </c>
      <c r="F459" s="91" t="s">
        <v>23</v>
      </c>
      <c r="G459" s="91" t="s">
        <v>23</v>
      </c>
    </row>
    <row r="460" spans="1:7" ht="47.25" x14ac:dyDescent="0.25">
      <c r="A460" s="86" t="s">
        <v>326</v>
      </c>
      <c r="B460" s="87" t="s">
        <v>631</v>
      </c>
      <c r="C460" s="87" t="s">
        <v>715</v>
      </c>
      <c r="D460" s="87" t="s">
        <v>327</v>
      </c>
      <c r="E460" s="91">
        <v>1908.42112</v>
      </c>
      <c r="F460" s="91" t="s">
        <v>23</v>
      </c>
      <c r="G460" s="91" t="s">
        <v>23</v>
      </c>
    </row>
    <row r="461" spans="1:7" ht="47.25" x14ac:dyDescent="0.25">
      <c r="A461" s="86" t="s">
        <v>705</v>
      </c>
      <c r="B461" s="87" t="s">
        <v>631</v>
      </c>
      <c r="C461" s="87" t="s">
        <v>716</v>
      </c>
      <c r="D461" s="83" t="s">
        <v>23</v>
      </c>
      <c r="E461" s="91">
        <v>1023.33334</v>
      </c>
      <c r="F461" s="91" t="s">
        <v>23</v>
      </c>
      <c r="G461" s="91" t="s">
        <v>23</v>
      </c>
    </row>
    <row r="462" spans="1:7" ht="47.25" x14ac:dyDescent="0.25">
      <c r="A462" s="86" t="s">
        <v>326</v>
      </c>
      <c r="B462" s="87" t="s">
        <v>631</v>
      </c>
      <c r="C462" s="87" t="s">
        <v>716</v>
      </c>
      <c r="D462" s="87" t="s">
        <v>327</v>
      </c>
      <c r="E462" s="91">
        <v>1023.33334</v>
      </c>
      <c r="F462" s="91" t="s">
        <v>23</v>
      </c>
      <c r="G462" s="91" t="s">
        <v>23</v>
      </c>
    </row>
    <row r="463" spans="1:7" ht="63" x14ac:dyDescent="0.25">
      <c r="A463" s="84" t="s">
        <v>391</v>
      </c>
      <c r="B463" s="85" t="s">
        <v>631</v>
      </c>
      <c r="C463" s="85" t="s">
        <v>392</v>
      </c>
      <c r="D463" s="69" t="s">
        <v>23</v>
      </c>
      <c r="E463" s="90">
        <v>2335.5279999999998</v>
      </c>
      <c r="F463" s="90">
        <v>2335.52</v>
      </c>
      <c r="G463" s="90">
        <v>2823.2</v>
      </c>
    </row>
    <row r="464" spans="1:7" ht="63" x14ac:dyDescent="0.25">
      <c r="A464" s="86" t="s">
        <v>391</v>
      </c>
      <c r="B464" s="87" t="s">
        <v>631</v>
      </c>
      <c r="C464" s="87" t="s">
        <v>393</v>
      </c>
      <c r="D464" s="83" t="s">
        <v>23</v>
      </c>
      <c r="E464" s="91">
        <v>2335.5279999999998</v>
      </c>
      <c r="F464" s="91">
        <v>2335.52</v>
      </c>
      <c r="G464" s="91">
        <v>2823.2</v>
      </c>
    </row>
    <row r="465" spans="1:7" ht="47.25" x14ac:dyDescent="0.25">
      <c r="A465" s="86" t="s">
        <v>326</v>
      </c>
      <c r="B465" s="87" t="s">
        <v>631</v>
      </c>
      <c r="C465" s="87" t="s">
        <v>393</v>
      </c>
      <c r="D465" s="87" t="s">
        <v>327</v>
      </c>
      <c r="E465" s="91">
        <v>2335.5279999999998</v>
      </c>
      <c r="F465" s="91">
        <v>2335.52</v>
      </c>
      <c r="G465" s="91">
        <v>2823.2</v>
      </c>
    </row>
    <row r="466" spans="1:7" ht="31.5" x14ac:dyDescent="0.25">
      <c r="A466" s="84" t="s">
        <v>394</v>
      </c>
      <c r="B466" s="85" t="s">
        <v>631</v>
      </c>
      <c r="C466" s="85" t="s">
        <v>395</v>
      </c>
      <c r="D466" s="69" t="s">
        <v>23</v>
      </c>
      <c r="E466" s="90">
        <v>22734.43172</v>
      </c>
      <c r="F466" s="90">
        <v>23187.415720000001</v>
      </c>
      <c r="G466" s="90">
        <v>15687.415720000001</v>
      </c>
    </row>
    <row r="467" spans="1:7" ht="47.25" x14ac:dyDescent="0.25">
      <c r="A467" s="84" t="s">
        <v>367</v>
      </c>
      <c r="B467" s="85" t="s">
        <v>631</v>
      </c>
      <c r="C467" s="85" t="s">
        <v>396</v>
      </c>
      <c r="D467" s="69" t="s">
        <v>23</v>
      </c>
      <c r="E467" s="90">
        <v>22734.43172</v>
      </c>
      <c r="F467" s="90">
        <v>23187.415720000001</v>
      </c>
      <c r="G467" s="90">
        <v>15687.415720000001</v>
      </c>
    </row>
    <row r="468" spans="1:7" ht="47.25" x14ac:dyDescent="0.25">
      <c r="A468" s="86" t="s">
        <v>326</v>
      </c>
      <c r="B468" s="87" t="s">
        <v>631</v>
      </c>
      <c r="C468" s="87" t="s">
        <v>396</v>
      </c>
      <c r="D468" s="87" t="s">
        <v>327</v>
      </c>
      <c r="E468" s="91">
        <v>16790.159930000002</v>
      </c>
      <c r="F468" s="91">
        <v>17130.25793</v>
      </c>
      <c r="G468" s="91">
        <v>9630.2579299999998</v>
      </c>
    </row>
    <row r="469" spans="1:7" ht="63" x14ac:dyDescent="0.25">
      <c r="A469" s="86" t="s">
        <v>371</v>
      </c>
      <c r="B469" s="87" t="s">
        <v>631</v>
      </c>
      <c r="C469" s="87" t="s">
        <v>397</v>
      </c>
      <c r="D469" s="83" t="s">
        <v>23</v>
      </c>
      <c r="E469" s="91">
        <v>3127.8787900000002</v>
      </c>
      <c r="F469" s="91">
        <v>3127.8787900000002</v>
      </c>
      <c r="G469" s="91">
        <v>3127.8787900000002</v>
      </c>
    </row>
    <row r="470" spans="1:7" ht="47.25" x14ac:dyDescent="0.25">
      <c r="A470" s="86" t="s">
        <v>326</v>
      </c>
      <c r="B470" s="87" t="s">
        <v>631</v>
      </c>
      <c r="C470" s="87" t="s">
        <v>397</v>
      </c>
      <c r="D470" s="87" t="s">
        <v>327</v>
      </c>
      <c r="E470" s="91">
        <v>3127.8787900000002</v>
      </c>
      <c r="F470" s="91">
        <v>3127.8787900000002</v>
      </c>
      <c r="G470" s="91">
        <v>3127.8787900000002</v>
      </c>
    </row>
    <row r="471" spans="1:7" ht="31.5" x14ac:dyDescent="0.25">
      <c r="A471" s="86" t="s">
        <v>316</v>
      </c>
      <c r="B471" s="87" t="s">
        <v>631</v>
      </c>
      <c r="C471" s="87" t="s">
        <v>398</v>
      </c>
      <c r="D471" s="83" t="s">
        <v>23</v>
      </c>
      <c r="E471" s="91">
        <v>2816.393</v>
      </c>
      <c r="F471" s="91">
        <v>2929.279</v>
      </c>
      <c r="G471" s="91">
        <v>2929.279</v>
      </c>
    </row>
    <row r="472" spans="1:7" ht="47.25" x14ac:dyDescent="0.25">
      <c r="A472" s="86" t="s">
        <v>326</v>
      </c>
      <c r="B472" s="87" t="s">
        <v>631</v>
      </c>
      <c r="C472" s="87" t="s">
        <v>398</v>
      </c>
      <c r="D472" s="87" t="s">
        <v>327</v>
      </c>
      <c r="E472" s="91">
        <v>2816.393</v>
      </c>
      <c r="F472" s="91">
        <v>2929.279</v>
      </c>
      <c r="G472" s="91">
        <v>2929.279</v>
      </c>
    </row>
    <row r="473" spans="1:7" ht="31.5" x14ac:dyDescent="0.25">
      <c r="A473" s="84" t="s">
        <v>399</v>
      </c>
      <c r="B473" s="85" t="s">
        <v>631</v>
      </c>
      <c r="C473" s="85" t="s">
        <v>400</v>
      </c>
      <c r="D473" s="69" t="s">
        <v>23</v>
      </c>
      <c r="E473" s="90">
        <v>1044.2855999999999</v>
      </c>
      <c r="F473" s="90">
        <v>1036.0780500000001</v>
      </c>
      <c r="G473" s="90">
        <v>1036.0780500000001</v>
      </c>
    </row>
    <row r="474" spans="1:7" ht="31.5" x14ac:dyDescent="0.25">
      <c r="A474" s="84" t="s">
        <v>401</v>
      </c>
      <c r="B474" s="85" t="s">
        <v>631</v>
      </c>
      <c r="C474" s="85" t="s">
        <v>402</v>
      </c>
      <c r="D474" s="69" t="s">
        <v>23</v>
      </c>
      <c r="E474" s="90">
        <v>887.63559999999995</v>
      </c>
      <c r="F474" s="90">
        <v>879.42804999999998</v>
      </c>
      <c r="G474" s="90">
        <v>879.42804999999998</v>
      </c>
    </row>
    <row r="475" spans="1:7" ht="47.25" x14ac:dyDescent="0.25">
      <c r="A475" s="86" t="s">
        <v>326</v>
      </c>
      <c r="B475" s="87" t="s">
        <v>631</v>
      </c>
      <c r="C475" s="87" t="s">
        <v>402</v>
      </c>
      <c r="D475" s="87" t="s">
        <v>327</v>
      </c>
      <c r="E475" s="91">
        <v>20</v>
      </c>
      <c r="F475" s="91">
        <v>20</v>
      </c>
      <c r="G475" s="91">
        <v>20</v>
      </c>
    </row>
    <row r="476" spans="1:7" ht="31.5" x14ac:dyDescent="0.25">
      <c r="A476" s="86" t="s">
        <v>717</v>
      </c>
      <c r="B476" s="87" t="s">
        <v>631</v>
      </c>
      <c r="C476" s="87" t="s">
        <v>718</v>
      </c>
      <c r="D476" s="83" t="s">
        <v>23</v>
      </c>
      <c r="E476" s="91">
        <v>867.63559999999995</v>
      </c>
      <c r="F476" s="91">
        <v>859.42804999999998</v>
      </c>
      <c r="G476" s="91">
        <v>859.42804999999998</v>
      </c>
    </row>
    <row r="477" spans="1:7" ht="47.25" x14ac:dyDescent="0.25">
      <c r="A477" s="86" t="s">
        <v>326</v>
      </c>
      <c r="B477" s="87" t="s">
        <v>631</v>
      </c>
      <c r="C477" s="87" t="s">
        <v>718</v>
      </c>
      <c r="D477" s="87" t="s">
        <v>327</v>
      </c>
      <c r="E477" s="91">
        <v>867.63559999999995</v>
      </c>
      <c r="F477" s="91">
        <v>859.42804999999998</v>
      </c>
      <c r="G477" s="91">
        <v>859.42804999999998</v>
      </c>
    </row>
    <row r="478" spans="1:7" ht="31.5" x14ac:dyDescent="0.25">
      <c r="A478" s="84" t="s">
        <v>403</v>
      </c>
      <c r="B478" s="85" t="s">
        <v>631</v>
      </c>
      <c r="C478" s="85" t="s">
        <v>404</v>
      </c>
      <c r="D478" s="69" t="s">
        <v>23</v>
      </c>
      <c r="E478" s="90">
        <v>156.65</v>
      </c>
      <c r="F478" s="90">
        <v>156.65</v>
      </c>
      <c r="G478" s="90">
        <v>156.65</v>
      </c>
    </row>
    <row r="479" spans="1:7" ht="47.25" x14ac:dyDescent="0.25">
      <c r="A479" s="86" t="s">
        <v>326</v>
      </c>
      <c r="B479" s="87" t="s">
        <v>631</v>
      </c>
      <c r="C479" s="87" t="s">
        <v>404</v>
      </c>
      <c r="D479" s="87" t="s">
        <v>327</v>
      </c>
      <c r="E479" s="91">
        <v>156.65</v>
      </c>
      <c r="F479" s="91">
        <v>156.65</v>
      </c>
      <c r="G479" s="91">
        <v>156.65</v>
      </c>
    </row>
    <row r="480" spans="1:7" ht="31.5" x14ac:dyDescent="0.25">
      <c r="A480" s="84" t="s">
        <v>405</v>
      </c>
      <c r="B480" s="85" t="s">
        <v>631</v>
      </c>
      <c r="C480" s="85" t="s">
        <v>406</v>
      </c>
      <c r="D480" s="69" t="s">
        <v>23</v>
      </c>
      <c r="E480" s="90">
        <v>23865.82631</v>
      </c>
      <c r="F480" s="90">
        <v>23853.92022</v>
      </c>
      <c r="G480" s="90">
        <v>23868.92022</v>
      </c>
    </row>
    <row r="481" spans="1:7" ht="31.5" x14ac:dyDescent="0.25">
      <c r="A481" s="84" t="s">
        <v>407</v>
      </c>
      <c r="B481" s="85" t="s">
        <v>631</v>
      </c>
      <c r="C481" s="85" t="s">
        <v>408</v>
      </c>
      <c r="D481" s="69" t="s">
        <v>23</v>
      </c>
      <c r="E481" s="90">
        <v>23865.82631</v>
      </c>
      <c r="F481" s="90">
        <v>23853.92022</v>
      </c>
      <c r="G481" s="90">
        <v>23868.92022</v>
      </c>
    </row>
    <row r="482" spans="1:7" ht="94.5" x14ac:dyDescent="0.25">
      <c r="A482" s="86" t="s">
        <v>361</v>
      </c>
      <c r="B482" s="87" t="s">
        <v>631</v>
      </c>
      <c r="C482" s="87" t="s">
        <v>408</v>
      </c>
      <c r="D482" s="87" t="s">
        <v>362</v>
      </c>
      <c r="E482" s="91">
        <v>20154.011979999999</v>
      </c>
      <c r="F482" s="91">
        <v>21061.345890000001</v>
      </c>
      <c r="G482" s="91">
        <v>21061.345890000001</v>
      </c>
    </row>
    <row r="483" spans="1:7" ht="31.5" x14ac:dyDescent="0.25">
      <c r="A483" s="86" t="s">
        <v>268</v>
      </c>
      <c r="B483" s="87" t="s">
        <v>631</v>
      </c>
      <c r="C483" s="87" t="s">
        <v>408</v>
      </c>
      <c r="D483" s="87" t="s">
        <v>269</v>
      </c>
      <c r="E483" s="91">
        <v>794.24</v>
      </c>
      <c r="F483" s="91">
        <v>150</v>
      </c>
      <c r="G483" s="91">
        <v>165</v>
      </c>
    </row>
    <row r="484" spans="1:7" ht="31.5" x14ac:dyDescent="0.25">
      <c r="A484" s="86" t="s">
        <v>409</v>
      </c>
      <c r="B484" s="87" t="s">
        <v>631</v>
      </c>
      <c r="C484" s="87" t="s">
        <v>408</v>
      </c>
      <c r="D484" s="87" t="s">
        <v>410</v>
      </c>
      <c r="E484" s="91">
        <v>275</v>
      </c>
      <c r="F484" s="91" t="s">
        <v>23</v>
      </c>
      <c r="G484" s="91" t="s">
        <v>23</v>
      </c>
    </row>
    <row r="485" spans="1:7" ht="79.5" customHeight="1" x14ac:dyDescent="0.25">
      <c r="A485" s="86" t="s">
        <v>260</v>
      </c>
      <c r="B485" s="87" t="s">
        <v>631</v>
      </c>
      <c r="C485" s="87" t="s">
        <v>408</v>
      </c>
      <c r="D485" s="87" t="s">
        <v>261</v>
      </c>
      <c r="E485" s="91">
        <v>9</v>
      </c>
      <c r="F485" s="91">
        <v>9</v>
      </c>
      <c r="G485" s="91">
        <v>9</v>
      </c>
    </row>
    <row r="486" spans="1:7" ht="31.5" x14ac:dyDescent="0.25">
      <c r="A486" s="86" t="s">
        <v>411</v>
      </c>
      <c r="B486" s="87" t="s">
        <v>631</v>
      </c>
      <c r="C486" s="87" t="s">
        <v>412</v>
      </c>
      <c r="D486" s="83" t="s">
        <v>23</v>
      </c>
      <c r="E486" s="91">
        <v>2633.5743299999999</v>
      </c>
      <c r="F486" s="91">
        <v>2633.5743299999999</v>
      </c>
      <c r="G486" s="91">
        <v>2633.5743299999999</v>
      </c>
    </row>
    <row r="487" spans="1:7" ht="94.5" x14ac:dyDescent="0.25">
      <c r="A487" s="86" t="s">
        <v>361</v>
      </c>
      <c r="B487" s="87" t="s">
        <v>631</v>
      </c>
      <c r="C487" s="87" t="s">
        <v>412</v>
      </c>
      <c r="D487" s="87" t="s">
        <v>362</v>
      </c>
      <c r="E487" s="91">
        <v>2633.5743299999999</v>
      </c>
      <c r="F487" s="91">
        <v>2633.5743299999999</v>
      </c>
      <c r="G487" s="91">
        <v>2633.5743299999999</v>
      </c>
    </row>
    <row r="488" spans="1:7" ht="47.25" x14ac:dyDescent="0.25">
      <c r="A488" s="84" t="s">
        <v>522</v>
      </c>
      <c r="B488" s="85" t="s">
        <v>631</v>
      </c>
      <c r="C488" s="85" t="s">
        <v>523</v>
      </c>
      <c r="D488" s="69" t="s">
        <v>23</v>
      </c>
      <c r="E488" s="90">
        <v>4444.8283799999999</v>
      </c>
      <c r="F488" s="90">
        <v>3844.9630699999998</v>
      </c>
      <c r="G488" s="90">
        <v>1370.68307</v>
      </c>
    </row>
    <row r="489" spans="1:7" ht="31.5" x14ac:dyDescent="0.25">
      <c r="A489" s="84" t="s">
        <v>524</v>
      </c>
      <c r="B489" s="85" t="s">
        <v>631</v>
      </c>
      <c r="C489" s="85" t="s">
        <v>525</v>
      </c>
      <c r="D489" s="69" t="s">
        <v>23</v>
      </c>
      <c r="E489" s="90">
        <v>1144.5930000000001</v>
      </c>
      <c r="F489" s="90">
        <v>534.11112000000003</v>
      </c>
      <c r="G489" s="90">
        <v>534.11112000000003</v>
      </c>
    </row>
    <row r="490" spans="1:7" ht="81.75" customHeight="1" x14ac:dyDescent="0.25">
      <c r="A490" s="84" t="s">
        <v>724</v>
      </c>
      <c r="B490" s="85" t="s">
        <v>631</v>
      </c>
      <c r="C490" s="85" t="s">
        <v>725</v>
      </c>
      <c r="D490" s="69" t="s">
        <v>23</v>
      </c>
      <c r="E490" s="90">
        <v>1144.5930000000001</v>
      </c>
      <c r="F490" s="90">
        <v>534.11112000000003</v>
      </c>
      <c r="G490" s="90">
        <v>534.11112000000003</v>
      </c>
    </row>
    <row r="491" spans="1:7" ht="47.25" x14ac:dyDescent="0.25">
      <c r="A491" s="86" t="s">
        <v>326</v>
      </c>
      <c r="B491" s="87" t="s">
        <v>631</v>
      </c>
      <c r="C491" s="87" t="s">
        <v>725</v>
      </c>
      <c r="D491" s="87" t="s">
        <v>327</v>
      </c>
      <c r="E491" s="91">
        <v>610.48188000000005</v>
      </c>
      <c r="F491" s="91" t="s">
        <v>23</v>
      </c>
      <c r="G491" s="91" t="s">
        <v>23</v>
      </c>
    </row>
    <row r="492" spans="1:7" ht="47.25" x14ac:dyDescent="0.25">
      <c r="A492" s="86" t="s">
        <v>726</v>
      </c>
      <c r="B492" s="87" t="s">
        <v>631</v>
      </c>
      <c r="C492" s="87" t="s">
        <v>727</v>
      </c>
      <c r="D492" s="83" t="s">
        <v>23</v>
      </c>
      <c r="E492" s="91">
        <v>534.11112000000003</v>
      </c>
      <c r="F492" s="91">
        <v>534.11112000000003</v>
      </c>
      <c r="G492" s="91">
        <v>534.11112000000003</v>
      </c>
    </row>
    <row r="493" spans="1:7" ht="47.25" x14ac:dyDescent="0.25">
      <c r="A493" s="86" t="s">
        <v>326</v>
      </c>
      <c r="B493" s="87" t="s">
        <v>631</v>
      </c>
      <c r="C493" s="87" t="s">
        <v>727</v>
      </c>
      <c r="D493" s="87" t="s">
        <v>327</v>
      </c>
      <c r="E493" s="91">
        <v>534.11112000000003</v>
      </c>
      <c r="F493" s="91">
        <v>534.11112000000003</v>
      </c>
      <c r="G493" s="91">
        <v>534.11112000000003</v>
      </c>
    </row>
    <row r="494" spans="1:7" ht="47.25" x14ac:dyDescent="0.25">
      <c r="A494" s="84" t="s">
        <v>532</v>
      </c>
      <c r="B494" s="85" t="s">
        <v>631</v>
      </c>
      <c r="C494" s="85" t="s">
        <v>533</v>
      </c>
      <c r="D494" s="69" t="s">
        <v>23</v>
      </c>
      <c r="E494" s="90">
        <v>828.36389999999994</v>
      </c>
      <c r="F494" s="90">
        <v>836.57195000000002</v>
      </c>
      <c r="G494" s="90">
        <v>836.57195000000002</v>
      </c>
    </row>
    <row r="495" spans="1:7" ht="47.25" x14ac:dyDescent="0.25">
      <c r="A495" s="84" t="s">
        <v>534</v>
      </c>
      <c r="B495" s="85" t="s">
        <v>631</v>
      </c>
      <c r="C495" s="85" t="s">
        <v>535</v>
      </c>
      <c r="D495" s="69" t="s">
        <v>23</v>
      </c>
      <c r="E495" s="90">
        <v>499.99950000000001</v>
      </c>
      <c r="F495" s="90">
        <v>500</v>
      </c>
      <c r="G495" s="90">
        <v>500</v>
      </c>
    </row>
    <row r="496" spans="1:7" ht="31.5" x14ac:dyDescent="0.25">
      <c r="A496" s="86" t="s">
        <v>409</v>
      </c>
      <c r="B496" s="87" t="s">
        <v>631</v>
      </c>
      <c r="C496" s="87" t="s">
        <v>535</v>
      </c>
      <c r="D496" s="87" t="s">
        <v>410</v>
      </c>
      <c r="E496" s="91">
        <v>499.99950000000001</v>
      </c>
      <c r="F496" s="91">
        <v>500</v>
      </c>
      <c r="G496" s="91">
        <v>500</v>
      </c>
    </row>
    <row r="497" spans="1:7" ht="47.25" x14ac:dyDescent="0.25">
      <c r="A497" s="84" t="s">
        <v>728</v>
      </c>
      <c r="B497" s="85" t="s">
        <v>631</v>
      </c>
      <c r="C497" s="85" t="s">
        <v>729</v>
      </c>
      <c r="D497" s="69" t="s">
        <v>23</v>
      </c>
      <c r="E497" s="90">
        <v>328.36439999999999</v>
      </c>
      <c r="F497" s="90">
        <v>336.57195000000002</v>
      </c>
      <c r="G497" s="90">
        <v>336.57195000000002</v>
      </c>
    </row>
    <row r="498" spans="1:7" ht="63" x14ac:dyDescent="0.25">
      <c r="A498" s="86" t="s">
        <v>730</v>
      </c>
      <c r="B498" s="87" t="s">
        <v>631</v>
      </c>
      <c r="C498" s="87" t="s">
        <v>731</v>
      </c>
      <c r="D498" s="83" t="s">
        <v>23</v>
      </c>
      <c r="E498" s="91">
        <v>328.36439999999999</v>
      </c>
      <c r="F498" s="91">
        <v>336.57195000000002</v>
      </c>
      <c r="G498" s="91">
        <v>336.57195000000002</v>
      </c>
    </row>
    <row r="499" spans="1:7" ht="47.25" x14ac:dyDescent="0.25">
      <c r="A499" s="86" t="s">
        <v>326</v>
      </c>
      <c r="B499" s="87" t="s">
        <v>631</v>
      </c>
      <c r="C499" s="87" t="s">
        <v>731</v>
      </c>
      <c r="D499" s="87" t="s">
        <v>327</v>
      </c>
      <c r="E499" s="91">
        <v>328.36439999999999</v>
      </c>
      <c r="F499" s="91">
        <v>336.57195000000002</v>
      </c>
      <c r="G499" s="91">
        <v>336.57195000000002</v>
      </c>
    </row>
    <row r="500" spans="1:7" ht="31.5" x14ac:dyDescent="0.25">
      <c r="A500" s="84" t="s">
        <v>542</v>
      </c>
      <c r="B500" s="85" t="s">
        <v>631</v>
      </c>
      <c r="C500" s="85" t="s">
        <v>543</v>
      </c>
      <c r="D500" s="69" t="s">
        <v>23</v>
      </c>
      <c r="E500" s="90">
        <v>2381.8714799999998</v>
      </c>
      <c r="F500" s="90">
        <v>2384.2800000000002</v>
      </c>
      <c r="G500" s="90" t="s">
        <v>23</v>
      </c>
    </row>
    <row r="501" spans="1:7" ht="47.25" x14ac:dyDescent="0.25">
      <c r="A501" s="84" t="s">
        <v>544</v>
      </c>
      <c r="B501" s="85" t="s">
        <v>631</v>
      </c>
      <c r="C501" s="85" t="s">
        <v>545</v>
      </c>
      <c r="D501" s="69" t="s">
        <v>23</v>
      </c>
      <c r="E501" s="90">
        <v>2381.8714799999998</v>
      </c>
      <c r="F501" s="90">
        <v>2384.2800000000002</v>
      </c>
      <c r="G501" s="90" t="s">
        <v>23</v>
      </c>
    </row>
    <row r="502" spans="1:7" ht="47.25" x14ac:dyDescent="0.25">
      <c r="A502" s="86" t="s">
        <v>326</v>
      </c>
      <c r="B502" s="87" t="s">
        <v>631</v>
      </c>
      <c r="C502" s="87" t="s">
        <v>545</v>
      </c>
      <c r="D502" s="87" t="s">
        <v>327</v>
      </c>
      <c r="E502" s="91">
        <v>2381.8714799999998</v>
      </c>
      <c r="F502" s="91">
        <v>2384.2800000000002</v>
      </c>
      <c r="G502" s="91" t="s">
        <v>23</v>
      </c>
    </row>
    <row r="503" spans="1:7" ht="35.25" customHeight="1" x14ac:dyDescent="0.25">
      <c r="A503" s="84" t="s">
        <v>550</v>
      </c>
      <c r="B503" s="85" t="s">
        <v>631</v>
      </c>
      <c r="C503" s="85" t="s">
        <v>551</v>
      </c>
      <c r="D503" s="69" t="s">
        <v>23</v>
      </c>
      <c r="E503" s="90">
        <v>90</v>
      </c>
      <c r="F503" s="90">
        <v>90</v>
      </c>
      <c r="G503" s="90" t="s">
        <v>23</v>
      </c>
    </row>
    <row r="504" spans="1:7" ht="47.25" x14ac:dyDescent="0.25">
      <c r="A504" s="84" t="s">
        <v>552</v>
      </c>
      <c r="B504" s="85" t="s">
        <v>631</v>
      </c>
      <c r="C504" s="85" t="s">
        <v>553</v>
      </c>
      <c r="D504" s="69" t="s">
        <v>23</v>
      </c>
      <c r="E504" s="90">
        <v>90</v>
      </c>
      <c r="F504" s="90">
        <v>90</v>
      </c>
      <c r="G504" s="90" t="s">
        <v>23</v>
      </c>
    </row>
    <row r="505" spans="1:7" ht="47.25" x14ac:dyDescent="0.25">
      <c r="A505" s="86" t="s">
        <v>326</v>
      </c>
      <c r="B505" s="87" t="s">
        <v>631</v>
      </c>
      <c r="C505" s="87" t="s">
        <v>553</v>
      </c>
      <c r="D505" s="87" t="s">
        <v>327</v>
      </c>
      <c r="E505" s="91">
        <v>90</v>
      </c>
      <c r="F505" s="91">
        <v>90</v>
      </c>
      <c r="G505" s="91" t="s">
        <v>23</v>
      </c>
    </row>
    <row r="506" spans="1:7" ht="31.5" x14ac:dyDescent="0.25">
      <c r="A506" s="84" t="s">
        <v>558</v>
      </c>
      <c r="B506" s="85" t="s">
        <v>631</v>
      </c>
      <c r="C506" s="85" t="s">
        <v>559</v>
      </c>
      <c r="D506" s="69" t="s">
        <v>23</v>
      </c>
      <c r="E506" s="90">
        <v>2000</v>
      </c>
      <c r="F506" s="90">
        <v>2000</v>
      </c>
      <c r="G506" s="90">
        <v>2000</v>
      </c>
    </row>
    <row r="507" spans="1:7" x14ac:dyDescent="0.25">
      <c r="A507" s="84" t="s">
        <v>566</v>
      </c>
      <c r="B507" s="85" t="s">
        <v>631</v>
      </c>
      <c r="C507" s="85" t="s">
        <v>567</v>
      </c>
      <c r="D507" s="69" t="s">
        <v>23</v>
      </c>
      <c r="E507" s="90">
        <v>2000</v>
      </c>
      <c r="F507" s="90">
        <v>2000</v>
      </c>
      <c r="G507" s="90">
        <v>2000</v>
      </c>
    </row>
    <row r="508" spans="1:7" x14ac:dyDescent="0.25">
      <c r="A508" s="84" t="s">
        <v>568</v>
      </c>
      <c r="B508" s="85" t="s">
        <v>631</v>
      </c>
      <c r="C508" s="85" t="s">
        <v>569</v>
      </c>
      <c r="D508" s="69" t="s">
        <v>23</v>
      </c>
      <c r="E508" s="90">
        <v>2000</v>
      </c>
      <c r="F508" s="90">
        <v>2000</v>
      </c>
      <c r="G508" s="90">
        <v>2000</v>
      </c>
    </row>
    <row r="509" spans="1:7" ht="126" x14ac:dyDescent="0.25">
      <c r="A509" s="86" t="s">
        <v>570</v>
      </c>
      <c r="B509" s="87" t="s">
        <v>631</v>
      </c>
      <c r="C509" s="87" t="s">
        <v>571</v>
      </c>
      <c r="D509" s="83" t="s">
        <v>23</v>
      </c>
      <c r="E509" s="91">
        <v>2000</v>
      </c>
      <c r="F509" s="91">
        <v>2000</v>
      </c>
      <c r="G509" s="91">
        <v>2000</v>
      </c>
    </row>
    <row r="510" spans="1:7" ht="31.5" x14ac:dyDescent="0.25">
      <c r="A510" s="86" t="s">
        <v>409</v>
      </c>
      <c r="B510" s="87" t="s">
        <v>631</v>
      </c>
      <c r="C510" s="87" t="s">
        <v>571</v>
      </c>
      <c r="D510" s="87" t="s">
        <v>410</v>
      </c>
      <c r="E510" s="91">
        <v>2000</v>
      </c>
      <c r="F510" s="91">
        <v>2000</v>
      </c>
      <c r="G510" s="91">
        <v>2000</v>
      </c>
    </row>
    <row r="511" spans="1:7" x14ac:dyDescent="0.25">
      <c r="A511" s="84" t="s">
        <v>578</v>
      </c>
      <c r="B511" s="85" t="s">
        <v>631</v>
      </c>
      <c r="C511" s="85" t="s">
        <v>579</v>
      </c>
      <c r="D511" s="69" t="s">
        <v>23</v>
      </c>
      <c r="E511" s="90">
        <v>2502.1999999999998</v>
      </c>
      <c r="F511" s="90">
        <v>2502.1999999999998</v>
      </c>
      <c r="G511" s="90">
        <v>2502.1999999999998</v>
      </c>
    </row>
    <row r="512" spans="1:7" x14ac:dyDescent="0.25">
      <c r="A512" s="84" t="s">
        <v>580</v>
      </c>
      <c r="B512" s="85" t="s">
        <v>631</v>
      </c>
      <c r="C512" s="85" t="s">
        <v>581</v>
      </c>
      <c r="D512" s="69" t="s">
        <v>23</v>
      </c>
      <c r="E512" s="90">
        <v>2502.1999999999998</v>
      </c>
      <c r="F512" s="90">
        <v>2502.1999999999998</v>
      </c>
      <c r="G512" s="90">
        <v>2502.1999999999998</v>
      </c>
    </row>
    <row r="513" spans="1:7" ht="110.25" x14ac:dyDescent="0.25">
      <c r="A513" s="86" t="s">
        <v>593</v>
      </c>
      <c r="B513" s="87" t="s">
        <v>631</v>
      </c>
      <c r="C513" s="87" t="s">
        <v>594</v>
      </c>
      <c r="D513" s="83" t="s">
        <v>23</v>
      </c>
      <c r="E513" s="91">
        <v>2431.6999999999998</v>
      </c>
      <c r="F513" s="91">
        <v>2431.6999999999998</v>
      </c>
      <c r="G513" s="91">
        <v>2431.6999999999998</v>
      </c>
    </row>
    <row r="514" spans="1:7" ht="94.5" x14ac:dyDescent="0.25">
      <c r="A514" s="86" t="s">
        <v>361</v>
      </c>
      <c r="B514" s="87" t="s">
        <v>631</v>
      </c>
      <c r="C514" s="87" t="s">
        <v>594</v>
      </c>
      <c r="D514" s="87" t="s">
        <v>362</v>
      </c>
      <c r="E514" s="91">
        <v>2331.6999999999998</v>
      </c>
      <c r="F514" s="91">
        <v>2331.6999999999998</v>
      </c>
      <c r="G514" s="91">
        <v>2331.6999999999998</v>
      </c>
    </row>
    <row r="515" spans="1:7" ht="31.5" x14ac:dyDescent="0.25">
      <c r="A515" s="86" t="s">
        <v>268</v>
      </c>
      <c r="B515" s="87" t="s">
        <v>631</v>
      </c>
      <c r="C515" s="87" t="s">
        <v>594</v>
      </c>
      <c r="D515" s="87" t="s">
        <v>269</v>
      </c>
      <c r="E515" s="91">
        <v>100</v>
      </c>
      <c r="F515" s="91">
        <v>100</v>
      </c>
      <c r="G515" s="91">
        <v>100</v>
      </c>
    </row>
    <row r="516" spans="1:7" ht="79.5" customHeight="1" x14ac:dyDescent="0.25">
      <c r="A516" s="86" t="s">
        <v>599</v>
      </c>
      <c r="B516" s="87" t="s">
        <v>631</v>
      </c>
      <c r="C516" s="87" t="s">
        <v>600</v>
      </c>
      <c r="D516" s="83" t="s">
        <v>23</v>
      </c>
      <c r="E516" s="91">
        <v>61.8</v>
      </c>
      <c r="F516" s="91">
        <v>61.8</v>
      </c>
      <c r="G516" s="91">
        <v>61.8</v>
      </c>
    </row>
    <row r="517" spans="1:7" ht="94.5" x14ac:dyDescent="0.25">
      <c r="A517" s="86" t="s">
        <v>361</v>
      </c>
      <c r="B517" s="87" t="s">
        <v>631</v>
      </c>
      <c r="C517" s="87" t="s">
        <v>600</v>
      </c>
      <c r="D517" s="87" t="s">
        <v>362</v>
      </c>
      <c r="E517" s="91">
        <v>60.9</v>
      </c>
      <c r="F517" s="91">
        <v>60.9</v>
      </c>
      <c r="G517" s="91">
        <v>60.9</v>
      </c>
    </row>
    <row r="518" spans="1:7" ht="94.5" customHeight="1" x14ac:dyDescent="0.25">
      <c r="A518" s="86" t="s">
        <v>268</v>
      </c>
      <c r="B518" s="87" t="s">
        <v>631</v>
      </c>
      <c r="C518" s="87" t="s">
        <v>600</v>
      </c>
      <c r="D518" s="87" t="s">
        <v>269</v>
      </c>
      <c r="E518" s="91">
        <v>0.9</v>
      </c>
      <c r="F518" s="91">
        <v>0.9</v>
      </c>
      <c r="G518" s="91">
        <v>0.9</v>
      </c>
    </row>
    <row r="519" spans="1:7" ht="81" customHeight="1" x14ac:dyDescent="0.25">
      <c r="A519" s="86" t="s">
        <v>603</v>
      </c>
      <c r="B519" s="87" t="s">
        <v>631</v>
      </c>
      <c r="C519" s="87" t="s">
        <v>604</v>
      </c>
      <c r="D519" s="83" t="s">
        <v>23</v>
      </c>
      <c r="E519" s="91">
        <v>8.6999999999999993</v>
      </c>
      <c r="F519" s="91">
        <v>8.6999999999999993</v>
      </c>
      <c r="G519" s="91">
        <v>8.6999999999999993</v>
      </c>
    </row>
    <row r="520" spans="1:7" ht="94.5" x14ac:dyDescent="0.25">
      <c r="A520" s="86" t="s">
        <v>361</v>
      </c>
      <c r="B520" s="87" t="s">
        <v>631</v>
      </c>
      <c r="C520" s="87" t="s">
        <v>604</v>
      </c>
      <c r="D520" s="87" t="s">
        <v>362</v>
      </c>
      <c r="E520" s="91">
        <v>8.6</v>
      </c>
      <c r="F520" s="91">
        <v>8.6</v>
      </c>
      <c r="G520" s="91">
        <v>8.6</v>
      </c>
    </row>
    <row r="521" spans="1:7" ht="97.5" customHeight="1" x14ac:dyDescent="0.25">
      <c r="A521" s="86" t="s">
        <v>268</v>
      </c>
      <c r="B521" s="87" t="s">
        <v>631</v>
      </c>
      <c r="C521" s="87" t="s">
        <v>604</v>
      </c>
      <c r="D521" s="87" t="s">
        <v>269</v>
      </c>
      <c r="E521" s="91">
        <v>0.1</v>
      </c>
      <c r="F521" s="91">
        <v>0.1</v>
      </c>
      <c r="G521" s="91">
        <v>0.1</v>
      </c>
    </row>
    <row r="522" spans="1:7" ht="83.25" customHeight="1" x14ac:dyDescent="0.25">
      <c r="A522" s="82" t="s">
        <v>632</v>
      </c>
      <c r="B522" s="83" t="s">
        <v>633</v>
      </c>
      <c r="C522" s="14" t="s">
        <v>23</v>
      </c>
      <c r="D522" s="14" t="s">
        <v>23</v>
      </c>
      <c r="E522" s="89">
        <v>22864.051009999999</v>
      </c>
      <c r="F522" s="89">
        <v>29188.03657</v>
      </c>
      <c r="G522" s="89">
        <v>37749.611570000001</v>
      </c>
    </row>
    <row r="523" spans="1:7" ht="31.5" x14ac:dyDescent="0.25">
      <c r="A523" s="84" t="s">
        <v>483</v>
      </c>
      <c r="B523" s="85" t="s">
        <v>633</v>
      </c>
      <c r="C523" s="85" t="s">
        <v>484</v>
      </c>
      <c r="D523" s="69" t="s">
        <v>23</v>
      </c>
      <c r="E523" s="90">
        <v>22864.051009999999</v>
      </c>
      <c r="F523" s="90">
        <v>19688.03657</v>
      </c>
      <c r="G523" s="90">
        <v>19749.611570000001</v>
      </c>
    </row>
    <row r="524" spans="1:7" ht="31.5" x14ac:dyDescent="0.25">
      <c r="A524" s="84" t="s">
        <v>485</v>
      </c>
      <c r="B524" s="85" t="s">
        <v>633</v>
      </c>
      <c r="C524" s="85" t="s">
        <v>486</v>
      </c>
      <c r="D524" s="69" t="s">
        <v>23</v>
      </c>
      <c r="E524" s="90">
        <v>22864.051009999999</v>
      </c>
      <c r="F524" s="90">
        <v>19688.03657</v>
      </c>
      <c r="G524" s="90">
        <v>19749.611570000001</v>
      </c>
    </row>
    <row r="525" spans="1:7" x14ac:dyDescent="0.25">
      <c r="A525" s="84" t="s">
        <v>487</v>
      </c>
      <c r="B525" s="85" t="s">
        <v>633</v>
      </c>
      <c r="C525" s="85" t="s">
        <v>488</v>
      </c>
      <c r="D525" s="69" t="s">
        <v>23</v>
      </c>
      <c r="E525" s="90">
        <v>18651.14601</v>
      </c>
      <c r="F525" s="90">
        <v>18134.936570000002</v>
      </c>
      <c r="G525" s="90">
        <v>18134.936570000002</v>
      </c>
    </row>
    <row r="526" spans="1:7" ht="94.5" x14ac:dyDescent="0.25">
      <c r="A526" s="86" t="s">
        <v>361</v>
      </c>
      <c r="B526" s="87" t="s">
        <v>633</v>
      </c>
      <c r="C526" s="87" t="s">
        <v>488</v>
      </c>
      <c r="D526" s="87" t="s">
        <v>362</v>
      </c>
      <c r="E526" s="91">
        <v>7148.9917999999998</v>
      </c>
      <c r="F526" s="91">
        <v>7070.3723600000003</v>
      </c>
      <c r="G526" s="91">
        <v>7070.3723600000003</v>
      </c>
    </row>
    <row r="527" spans="1:7" ht="31.5" x14ac:dyDescent="0.25">
      <c r="A527" s="86" t="s">
        <v>268</v>
      </c>
      <c r="B527" s="87" t="s">
        <v>633</v>
      </c>
      <c r="C527" s="87" t="s">
        <v>488</v>
      </c>
      <c r="D527" s="87" t="s">
        <v>269</v>
      </c>
      <c r="E527" s="91">
        <v>437.59</v>
      </c>
      <c r="F527" s="91" t="s">
        <v>23</v>
      </c>
      <c r="G527" s="91" t="s">
        <v>23</v>
      </c>
    </row>
    <row r="528" spans="1:7" ht="80.25" customHeight="1" x14ac:dyDescent="0.25">
      <c r="A528" s="86" t="s">
        <v>489</v>
      </c>
      <c r="B528" s="87" t="s">
        <v>633</v>
      </c>
      <c r="C528" s="87" t="s">
        <v>490</v>
      </c>
      <c r="D528" s="83" t="s">
        <v>23</v>
      </c>
      <c r="E528" s="91">
        <v>11049.31421</v>
      </c>
      <c r="F528" s="91">
        <v>11049.31421</v>
      </c>
      <c r="G528" s="91">
        <v>11049.31421</v>
      </c>
    </row>
    <row r="529" spans="1:7" ht="94.5" x14ac:dyDescent="0.25">
      <c r="A529" s="86" t="s">
        <v>361</v>
      </c>
      <c r="B529" s="87" t="s">
        <v>633</v>
      </c>
      <c r="C529" s="87" t="s">
        <v>490</v>
      </c>
      <c r="D529" s="87" t="s">
        <v>362</v>
      </c>
      <c r="E529" s="91">
        <v>11049.31421</v>
      </c>
      <c r="F529" s="91">
        <v>11049.31421</v>
      </c>
      <c r="G529" s="91">
        <v>11049.31421</v>
      </c>
    </row>
    <row r="530" spans="1:7" ht="47.25" x14ac:dyDescent="0.25">
      <c r="A530" s="86" t="s">
        <v>491</v>
      </c>
      <c r="B530" s="87" t="s">
        <v>633</v>
      </c>
      <c r="C530" s="87" t="s">
        <v>492</v>
      </c>
      <c r="D530" s="83" t="s">
        <v>23</v>
      </c>
      <c r="E530" s="91">
        <v>15.25</v>
      </c>
      <c r="F530" s="91">
        <v>15.25</v>
      </c>
      <c r="G530" s="91">
        <v>15.25</v>
      </c>
    </row>
    <row r="531" spans="1:7" ht="82.5" customHeight="1" x14ac:dyDescent="0.25">
      <c r="A531" s="86" t="s">
        <v>268</v>
      </c>
      <c r="B531" s="87" t="s">
        <v>633</v>
      </c>
      <c r="C531" s="87" t="s">
        <v>492</v>
      </c>
      <c r="D531" s="87" t="s">
        <v>269</v>
      </c>
      <c r="E531" s="91">
        <v>15.25</v>
      </c>
      <c r="F531" s="91">
        <v>15.25</v>
      </c>
      <c r="G531" s="91">
        <v>15.25</v>
      </c>
    </row>
    <row r="532" spans="1:7" ht="47.25" x14ac:dyDescent="0.25">
      <c r="A532" s="84" t="s">
        <v>493</v>
      </c>
      <c r="B532" s="85" t="s">
        <v>633</v>
      </c>
      <c r="C532" s="85" t="s">
        <v>494</v>
      </c>
      <c r="D532" s="69" t="s">
        <v>23</v>
      </c>
      <c r="E532" s="90">
        <v>458.4</v>
      </c>
      <c r="F532" s="90">
        <v>453.5</v>
      </c>
      <c r="G532" s="90">
        <v>453.5</v>
      </c>
    </row>
    <row r="533" spans="1:7" ht="47.25" x14ac:dyDescent="0.25">
      <c r="A533" s="86" t="s">
        <v>493</v>
      </c>
      <c r="B533" s="87" t="s">
        <v>633</v>
      </c>
      <c r="C533" s="87" t="s">
        <v>495</v>
      </c>
      <c r="D533" s="83" t="s">
        <v>23</v>
      </c>
      <c r="E533" s="91">
        <v>458.4</v>
      </c>
      <c r="F533" s="91">
        <v>453.5</v>
      </c>
      <c r="G533" s="91">
        <v>453.5</v>
      </c>
    </row>
    <row r="534" spans="1:7" x14ac:dyDescent="0.25">
      <c r="A534" s="86" t="s">
        <v>295</v>
      </c>
      <c r="B534" s="87" t="s">
        <v>633</v>
      </c>
      <c r="C534" s="87" t="s">
        <v>495</v>
      </c>
      <c r="D534" s="87" t="s">
        <v>296</v>
      </c>
      <c r="E534" s="91">
        <v>458.4</v>
      </c>
      <c r="F534" s="91">
        <v>453.5</v>
      </c>
      <c r="G534" s="91">
        <v>453.5</v>
      </c>
    </row>
    <row r="535" spans="1:7" ht="31.5" x14ac:dyDescent="0.25">
      <c r="A535" s="84" t="s">
        <v>496</v>
      </c>
      <c r="B535" s="85" t="s">
        <v>633</v>
      </c>
      <c r="C535" s="85" t="s">
        <v>497</v>
      </c>
      <c r="D535" s="69" t="s">
        <v>23</v>
      </c>
      <c r="E535" s="90">
        <v>3754.5050000000001</v>
      </c>
      <c r="F535" s="90">
        <v>1099.5999999999999</v>
      </c>
      <c r="G535" s="90">
        <v>1161.175</v>
      </c>
    </row>
    <row r="536" spans="1:7" x14ac:dyDescent="0.25">
      <c r="A536" s="86" t="s">
        <v>295</v>
      </c>
      <c r="B536" s="87" t="s">
        <v>633</v>
      </c>
      <c r="C536" s="87" t="s">
        <v>497</v>
      </c>
      <c r="D536" s="87" t="s">
        <v>296</v>
      </c>
      <c r="E536" s="91">
        <v>3754.5050000000001</v>
      </c>
      <c r="F536" s="91">
        <v>1099.5999999999999</v>
      </c>
      <c r="G536" s="91">
        <v>1161.175</v>
      </c>
    </row>
    <row r="537" spans="1:7" x14ac:dyDescent="0.25">
      <c r="A537" s="84" t="s">
        <v>578</v>
      </c>
      <c r="B537" s="85" t="s">
        <v>633</v>
      </c>
      <c r="C537" s="85" t="s">
        <v>579</v>
      </c>
      <c r="D537" s="69" t="s">
        <v>23</v>
      </c>
      <c r="E537" s="90" t="s">
        <v>23</v>
      </c>
      <c r="F537" s="90">
        <v>9500</v>
      </c>
      <c r="G537" s="90">
        <v>18000</v>
      </c>
    </row>
    <row r="538" spans="1:7" x14ac:dyDescent="0.25">
      <c r="A538" s="84" t="s">
        <v>580</v>
      </c>
      <c r="B538" s="85" t="s">
        <v>633</v>
      </c>
      <c r="C538" s="85" t="s">
        <v>581</v>
      </c>
      <c r="D538" s="69" t="s">
        <v>23</v>
      </c>
      <c r="E538" s="90" t="s">
        <v>23</v>
      </c>
      <c r="F538" s="90">
        <v>9500</v>
      </c>
      <c r="G538" s="90">
        <v>18000</v>
      </c>
    </row>
    <row r="539" spans="1:7" x14ac:dyDescent="0.25">
      <c r="A539" s="86" t="s">
        <v>609</v>
      </c>
      <c r="B539" s="87" t="s">
        <v>633</v>
      </c>
      <c r="C539" s="87" t="s">
        <v>610</v>
      </c>
      <c r="D539" s="83" t="s">
        <v>23</v>
      </c>
      <c r="E539" s="91" t="s">
        <v>23</v>
      </c>
      <c r="F539" s="91">
        <v>9500</v>
      </c>
      <c r="G539" s="91">
        <v>18000</v>
      </c>
    </row>
    <row r="540" spans="1:7" x14ac:dyDescent="0.25">
      <c r="A540" s="86" t="s">
        <v>866</v>
      </c>
      <c r="B540" s="87" t="s">
        <v>633</v>
      </c>
      <c r="C540" s="87" t="s">
        <v>610</v>
      </c>
      <c r="D540" s="87" t="s">
        <v>642</v>
      </c>
      <c r="E540" s="91" t="s">
        <v>23</v>
      </c>
      <c r="F540" s="91">
        <v>9500</v>
      </c>
      <c r="G540" s="91">
        <v>18000</v>
      </c>
    </row>
  </sheetData>
  <autoFilter ref="A14:G540"/>
  <mergeCells count="13">
    <mergeCell ref="A1:G1"/>
    <mergeCell ref="A2:G2"/>
    <mergeCell ref="A3:G3"/>
    <mergeCell ref="A4:G4"/>
    <mergeCell ref="A7:G7"/>
    <mergeCell ref="A8:G8"/>
    <mergeCell ref="A10:G10"/>
    <mergeCell ref="F6:G6"/>
    <mergeCell ref="A12:A13"/>
    <mergeCell ref="B12:B13"/>
    <mergeCell ref="C12:C13"/>
    <mergeCell ref="D12:D13"/>
    <mergeCell ref="E12:G12"/>
  </mergeCells>
  <pageMargins left="0.70866141732283472" right="0.70866141732283472" top="0.74803149606299213" bottom="0.3937007874015748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view="pageBreakPreview" topLeftCell="A2" zoomScaleNormal="100" zoomScaleSheetLayoutView="100" workbookViewId="0">
      <selection activeCell="I31" sqref="I31"/>
    </sheetView>
  </sheetViews>
  <sheetFormatPr defaultRowHeight="15.75" x14ac:dyDescent="0.25"/>
  <cols>
    <col min="1" max="5" width="3.7109375" style="32" customWidth="1"/>
    <col min="6" max="6" width="5.28515625" style="32" customWidth="1"/>
    <col min="7" max="7" width="4.7109375" style="32" customWidth="1"/>
    <col min="8" max="8" width="50" style="32" customWidth="1"/>
    <col min="9" max="11" width="17.7109375" style="32" customWidth="1"/>
    <col min="12" max="256" width="9.140625" style="32"/>
    <col min="257" max="257" width="10.85546875" style="32" customWidth="1"/>
    <col min="258" max="258" width="4.85546875" style="32" customWidth="1"/>
    <col min="259" max="259" width="5.28515625" style="32" customWidth="1"/>
    <col min="260" max="260" width="4.140625" style="32" customWidth="1"/>
    <col min="261" max="261" width="5" style="32" customWidth="1"/>
    <col min="262" max="262" width="6.85546875" style="32" customWidth="1"/>
    <col min="263" max="263" width="5.42578125" style="32" customWidth="1"/>
    <col min="264" max="264" width="43" style="32" customWidth="1"/>
    <col min="265" max="265" width="16.5703125" style="32" customWidth="1"/>
    <col min="266" max="266" width="17.28515625" style="32" customWidth="1"/>
    <col min="267" max="267" width="18.42578125" style="32" customWidth="1"/>
    <col min="268" max="512" width="9.140625" style="32"/>
    <col min="513" max="513" width="10.85546875" style="32" customWidth="1"/>
    <col min="514" max="514" width="4.85546875" style="32" customWidth="1"/>
    <col min="515" max="515" width="5.28515625" style="32" customWidth="1"/>
    <col min="516" max="516" width="4.140625" style="32" customWidth="1"/>
    <col min="517" max="517" width="5" style="32" customWidth="1"/>
    <col min="518" max="518" width="6.85546875" style="32" customWidth="1"/>
    <col min="519" max="519" width="5.42578125" style="32" customWidth="1"/>
    <col min="520" max="520" width="43" style="32" customWidth="1"/>
    <col min="521" max="521" width="16.5703125" style="32" customWidth="1"/>
    <col min="522" max="522" width="17.28515625" style="32" customWidth="1"/>
    <col min="523" max="523" width="18.42578125" style="32" customWidth="1"/>
    <col min="524" max="768" width="9.140625" style="32"/>
    <col min="769" max="769" width="10.85546875" style="32" customWidth="1"/>
    <col min="770" max="770" width="4.85546875" style="32" customWidth="1"/>
    <col min="771" max="771" width="5.28515625" style="32" customWidth="1"/>
    <col min="772" max="772" width="4.140625" style="32" customWidth="1"/>
    <col min="773" max="773" width="5" style="32" customWidth="1"/>
    <col min="774" max="774" width="6.85546875" style="32" customWidth="1"/>
    <col min="775" max="775" width="5.42578125" style="32" customWidth="1"/>
    <col min="776" max="776" width="43" style="32" customWidth="1"/>
    <col min="777" max="777" width="16.5703125" style="32" customWidth="1"/>
    <col min="778" max="778" width="17.28515625" style="32" customWidth="1"/>
    <col min="779" max="779" width="18.42578125" style="32" customWidth="1"/>
    <col min="780" max="1024" width="9.140625" style="32"/>
    <col min="1025" max="1025" width="10.85546875" style="32" customWidth="1"/>
    <col min="1026" max="1026" width="4.85546875" style="32" customWidth="1"/>
    <col min="1027" max="1027" width="5.28515625" style="32" customWidth="1"/>
    <col min="1028" max="1028" width="4.140625" style="32" customWidth="1"/>
    <col min="1029" max="1029" width="5" style="32" customWidth="1"/>
    <col min="1030" max="1030" width="6.85546875" style="32" customWidth="1"/>
    <col min="1031" max="1031" width="5.42578125" style="32" customWidth="1"/>
    <col min="1032" max="1032" width="43" style="32" customWidth="1"/>
    <col min="1033" max="1033" width="16.5703125" style="32" customWidth="1"/>
    <col min="1034" max="1034" width="17.28515625" style="32" customWidth="1"/>
    <col min="1035" max="1035" width="18.42578125" style="32" customWidth="1"/>
    <col min="1036" max="1280" width="9.140625" style="32"/>
    <col min="1281" max="1281" width="10.85546875" style="32" customWidth="1"/>
    <col min="1282" max="1282" width="4.85546875" style="32" customWidth="1"/>
    <col min="1283" max="1283" width="5.28515625" style="32" customWidth="1"/>
    <col min="1284" max="1284" width="4.140625" style="32" customWidth="1"/>
    <col min="1285" max="1285" width="5" style="32" customWidth="1"/>
    <col min="1286" max="1286" width="6.85546875" style="32" customWidth="1"/>
    <col min="1287" max="1287" width="5.42578125" style="32" customWidth="1"/>
    <col min="1288" max="1288" width="43" style="32" customWidth="1"/>
    <col min="1289" max="1289" width="16.5703125" style="32" customWidth="1"/>
    <col min="1290" max="1290" width="17.28515625" style="32" customWidth="1"/>
    <col min="1291" max="1291" width="18.42578125" style="32" customWidth="1"/>
    <col min="1292" max="1536" width="9.140625" style="32"/>
    <col min="1537" max="1537" width="10.85546875" style="32" customWidth="1"/>
    <col min="1538" max="1538" width="4.85546875" style="32" customWidth="1"/>
    <col min="1539" max="1539" width="5.28515625" style="32" customWidth="1"/>
    <col min="1540" max="1540" width="4.140625" style="32" customWidth="1"/>
    <col min="1541" max="1541" width="5" style="32" customWidth="1"/>
    <col min="1542" max="1542" width="6.85546875" style="32" customWidth="1"/>
    <col min="1543" max="1543" width="5.42578125" style="32" customWidth="1"/>
    <col min="1544" max="1544" width="43" style="32" customWidth="1"/>
    <col min="1545" max="1545" width="16.5703125" style="32" customWidth="1"/>
    <col min="1546" max="1546" width="17.28515625" style="32" customWidth="1"/>
    <col min="1547" max="1547" width="18.42578125" style="32" customWidth="1"/>
    <col min="1548" max="1792" width="9.140625" style="32"/>
    <col min="1793" max="1793" width="10.85546875" style="32" customWidth="1"/>
    <col min="1794" max="1794" width="4.85546875" style="32" customWidth="1"/>
    <col min="1795" max="1795" width="5.28515625" style="32" customWidth="1"/>
    <col min="1796" max="1796" width="4.140625" style="32" customWidth="1"/>
    <col min="1797" max="1797" width="5" style="32" customWidth="1"/>
    <col min="1798" max="1798" width="6.85546875" style="32" customWidth="1"/>
    <col min="1799" max="1799" width="5.42578125" style="32" customWidth="1"/>
    <col min="1800" max="1800" width="43" style="32" customWidth="1"/>
    <col min="1801" max="1801" width="16.5703125" style="32" customWidth="1"/>
    <col min="1802" max="1802" width="17.28515625" style="32" customWidth="1"/>
    <col min="1803" max="1803" width="18.42578125" style="32" customWidth="1"/>
    <col min="1804" max="2048" width="9.140625" style="32"/>
    <col min="2049" max="2049" width="10.85546875" style="32" customWidth="1"/>
    <col min="2050" max="2050" width="4.85546875" style="32" customWidth="1"/>
    <col min="2051" max="2051" width="5.28515625" style="32" customWidth="1"/>
    <col min="2052" max="2052" width="4.140625" style="32" customWidth="1"/>
    <col min="2053" max="2053" width="5" style="32" customWidth="1"/>
    <col min="2054" max="2054" width="6.85546875" style="32" customWidth="1"/>
    <col min="2055" max="2055" width="5.42578125" style="32" customWidth="1"/>
    <col min="2056" max="2056" width="43" style="32" customWidth="1"/>
    <col min="2057" max="2057" width="16.5703125" style="32" customWidth="1"/>
    <col min="2058" max="2058" width="17.28515625" style="32" customWidth="1"/>
    <col min="2059" max="2059" width="18.42578125" style="32" customWidth="1"/>
    <col min="2060" max="2304" width="9.140625" style="32"/>
    <col min="2305" max="2305" width="10.85546875" style="32" customWidth="1"/>
    <col min="2306" max="2306" width="4.85546875" style="32" customWidth="1"/>
    <col min="2307" max="2307" width="5.28515625" style="32" customWidth="1"/>
    <col min="2308" max="2308" width="4.140625" style="32" customWidth="1"/>
    <col min="2309" max="2309" width="5" style="32" customWidth="1"/>
    <col min="2310" max="2310" width="6.85546875" style="32" customWidth="1"/>
    <col min="2311" max="2311" width="5.42578125" style="32" customWidth="1"/>
    <col min="2312" max="2312" width="43" style="32" customWidth="1"/>
    <col min="2313" max="2313" width="16.5703125" style="32" customWidth="1"/>
    <col min="2314" max="2314" width="17.28515625" style="32" customWidth="1"/>
    <col min="2315" max="2315" width="18.42578125" style="32" customWidth="1"/>
    <col min="2316" max="2560" width="9.140625" style="32"/>
    <col min="2561" max="2561" width="10.85546875" style="32" customWidth="1"/>
    <col min="2562" max="2562" width="4.85546875" style="32" customWidth="1"/>
    <col min="2563" max="2563" width="5.28515625" style="32" customWidth="1"/>
    <col min="2564" max="2564" width="4.140625" style="32" customWidth="1"/>
    <col min="2565" max="2565" width="5" style="32" customWidth="1"/>
    <col min="2566" max="2566" width="6.85546875" style="32" customWidth="1"/>
    <col min="2567" max="2567" width="5.42578125" style="32" customWidth="1"/>
    <col min="2568" max="2568" width="43" style="32" customWidth="1"/>
    <col min="2569" max="2569" width="16.5703125" style="32" customWidth="1"/>
    <col min="2570" max="2570" width="17.28515625" style="32" customWidth="1"/>
    <col min="2571" max="2571" width="18.42578125" style="32" customWidth="1"/>
    <col min="2572" max="2816" width="9.140625" style="32"/>
    <col min="2817" max="2817" width="10.85546875" style="32" customWidth="1"/>
    <col min="2818" max="2818" width="4.85546875" style="32" customWidth="1"/>
    <col min="2819" max="2819" width="5.28515625" style="32" customWidth="1"/>
    <col min="2820" max="2820" width="4.140625" style="32" customWidth="1"/>
    <col min="2821" max="2821" width="5" style="32" customWidth="1"/>
    <col min="2822" max="2822" width="6.85546875" style="32" customWidth="1"/>
    <col min="2823" max="2823" width="5.42578125" style="32" customWidth="1"/>
    <col min="2824" max="2824" width="43" style="32" customWidth="1"/>
    <col min="2825" max="2825" width="16.5703125" style="32" customWidth="1"/>
    <col min="2826" max="2826" width="17.28515625" style="32" customWidth="1"/>
    <col min="2827" max="2827" width="18.42578125" style="32" customWidth="1"/>
    <col min="2828" max="3072" width="9.140625" style="32"/>
    <col min="3073" max="3073" width="10.85546875" style="32" customWidth="1"/>
    <col min="3074" max="3074" width="4.85546875" style="32" customWidth="1"/>
    <col min="3075" max="3075" width="5.28515625" style="32" customWidth="1"/>
    <col min="3076" max="3076" width="4.140625" style="32" customWidth="1"/>
    <col min="3077" max="3077" width="5" style="32" customWidth="1"/>
    <col min="3078" max="3078" width="6.85546875" style="32" customWidth="1"/>
    <col min="3079" max="3079" width="5.42578125" style="32" customWidth="1"/>
    <col min="3080" max="3080" width="43" style="32" customWidth="1"/>
    <col min="3081" max="3081" width="16.5703125" style="32" customWidth="1"/>
    <col min="3082" max="3082" width="17.28515625" style="32" customWidth="1"/>
    <col min="3083" max="3083" width="18.42578125" style="32" customWidth="1"/>
    <col min="3084" max="3328" width="9.140625" style="32"/>
    <col min="3329" max="3329" width="10.85546875" style="32" customWidth="1"/>
    <col min="3330" max="3330" width="4.85546875" style="32" customWidth="1"/>
    <col min="3331" max="3331" width="5.28515625" style="32" customWidth="1"/>
    <col min="3332" max="3332" width="4.140625" style="32" customWidth="1"/>
    <col min="3333" max="3333" width="5" style="32" customWidth="1"/>
    <col min="3334" max="3334" width="6.85546875" style="32" customWidth="1"/>
    <col min="3335" max="3335" width="5.42578125" style="32" customWidth="1"/>
    <col min="3336" max="3336" width="43" style="32" customWidth="1"/>
    <col min="3337" max="3337" width="16.5703125" style="32" customWidth="1"/>
    <col min="3338" max="3338" width="17.28515625" style="32" customWidth="1"/>
    <col min="3339" max="3339" width="18.42578125" style="32" customWidth="1"/>
    <col min="3340" max="3584" width="9.140625" style="32"/>
    <col min="3585" max="3585" width="10.85546875" style="32" customWidth="1"/>
    <col min="3586" max="3586" width="4.85546875" style="32" customWidth="1"/>
    <col min="3587" max="3587" width="5.28515625" style="32" customWidth="1"/>
    <col min="3588" max="3588" width="4.140625" style="32" customWidth="1"/>
    <col min="3589" max="3589" width="5" style="32" customWidth="1"/>
    <col min="3590" max="3590" width="6.85546875" style="32" customWidth="1"/>
    <col min="3591" max="3591" width="5.42578125" style="32" customWidth="1"/>
    <col min="3592" max="3592" width="43" style="32" customWidth="1"/>
    <col min="3593" max="3593" width="16.5703125" style="32" customWidth="1"/>
    <col min="3594" max="3594" width="17.28515625" style="32" customWidth="1"/>
    <col min="3595" max="3595" width="18.42578125" style="32" customWidth="1"/>
    <col min="3596" max="3840" width="9.140625" style="32"/>
    <col min="3841" max="3841" width="10.85546875" style="32" customWidth="1"/>
    <col min="3842" max="3842" width="4.85546875" style="32" customWidth="1"/>
    <col min="3843" max="3843" width="5.28515625" style="32" customWidth="1"/>
    <col min="3844" max="3844" width="4.140625" style="32" customWidth="1"/>
    <col min="3845" max="3845" width="5" style="32" customWidth="1"/>
    <col min="3846" max="3846" width="6.85546875" style="32" customWidth="1"/>
    <col min="3847" max="3847" width="5.42578125" style="32" customWidth="1"/>
    <col min="3848" max="3848" width="43" style="32" customWidth="1"/>
    <col min="3849" max="3849" width="16.5703125" style="32" customWidth="1"/>
    <col min="3850" max="3850" width="17.28515625" style="32" customWidth="1"/>
    <col min="3851" max="3851" width="18.42578125" style="32" customWidth="1"/>
    <col min="3852" max="4096" width="9.140625" style="32"/>
    <col min="4097" max="4097" width="10.85546875" style="32" customWidth="1"/>
    <col min="4098" max="4098" width="4.85546875" style="32" customWidth="1"/>
    <col min="4099" max="4099" width="5.28515625" style="32" customWidth="1"/>
    <col min="4100" max="4100" width="4.140625" style="32" customWidth="1"/>
    <col min="4101" max="4101" width="5" style="32" customWidth="1"/>
    <col min="4102" max="4102" width="6.85546875" style="32" customWidth="1"/>
    <col min="4103" max="4103" width="5.42578125" style="32" customWidth="1"/>
    <col min="4104" max="4104" width="43" style="32" customWidth="1"/>
    <col min="4105" max="4105" width="16.5703125" style="32" customWidth="1"/>
    <col min="4106" max="4106" width="17.28515625" style="32" customWidth="1"/>
    <col min="4107" max="4107" width="18.42578125" style="32" customWidth="1"/>
    <col min="4108" max="4352" width="9.140625" style="32"/>
    <col min="4353" max="4353" width="10.85546875" style="32" customWidth="1"/>
    <col min="4354" max="4354" width="4.85546875" style="32" customWidth="1"/>
    <col min="4355" max="4355" width="5.28515625" style="32" customWidth="1"/>
    <col min="4356" max="4356" width="4.140625" style="32" customWidth="1"/>
    <col min="4357" max="4357" width="5" style="32" customWidth="1"/>
    <col min="4358" max="4358" width="6.85546875" style="32" customWidth="1"/>
    <col min="4359" max="4359" width="5.42578125" style="32" customWidth="1"/>
    <col min="4360" max="4360" width="43" style="32" customWidth="1"/>
    <col min="4361" max="4361" width="16.5703125" style="32" customWidth="1"/>
    <col min="4362" max="4362" width="17.28515625" style="32" customWidth="1"/>
    <col min="4363" max="4363" width="18.42578125" style="32" customWidth="1"/>
    <col min="4364" max="4608" width="9.140625" style="32"/>
    <col min="4609" max="4609" width="10.85546875" style="32" customWidth="1"/>
    <col min="4610" max="4610" width="4.85546875" style="32" customWidth="1"/>
    <col min="4611" max="4611" width="5.28515625" style="32" customWidth="1"/>
    <col min="4612" max="4612" width="4.140625" style="32" customWidth="1"/>
    <col min="4613" max="4613" width="5" style="32" customWidth="1"/>
    <col min="4614" max="4614" width="6.85546875" style="32" customWidth="1"/>
    <col min="4615" max="4615" width="5.42578125" style="32" customWidth="1"/>
    <col min="4616" max="4616" width="43" style="32" customWidth="1"/>
    <col min="4617" max="4617" width="16.5703125" style="32" customWidth="1"/>
    <col min="4618" max="4618" width="17.28515625" style="32" customWidth="1"/>
    <col min="4619" max="4619" width="18.42578125" style="32" customWidth="1"/>
    <col min="4620" max="4864" width="9.140625" style="32"/>
    <col min="4865" max="4865" width="10.85546875" style="32" customWidth="1"/>
    <col min="4866" max="4866" width="4.85546875" style="32" customWidth="1"/>
    <col min="4867" max="4867" width="5.28515625" style="32" customWidth="1"/>
    <col min="4868" max="4868" width="4.140625" style="32" customWidth="1"/>
    <col min="4869" max="4869" width="5" style="32" customWidth="1"/>
    <col min="4870" max="4870" width="6.85546875" style="32" customWidth="1"/>
    <col min="4871" max="4871" width="5.42578125" style="32" customWidth="1"/>
    <col min="4872" max="4872" width="43" style="32" customWidth="1"/>
    <col min="4873" max="4873" width="16.5703125" style="32" customWidth="1"/>
    <col min="4874" max="4874" width="17.28515625" style="32" customWidth="1"/>
    <col min="4875" max="4875" width="18.42578125" style="32" customWidth="1"/>
    <col min="4876" max="5120" width="9.140625" style="32"/>
    <col min="5121" max="5121" width="10.85546875" style="32" customWidth="1"/>
    <col min="5122" max="5122" width="4.85546875" style="32" customWidth="1"/>
    <col min="5123" max="5123" width="5.28515625" style="32" customWidth="1"/>
    <col min="5124" max="5124" width="4.140625" style="32" customWidth="1"/>
    <col min="5125" max="5125" width="5" style="32" customWidth="1"/>
    <col min="5126" max="5126" width="6.85546875" style="32" customWidth="1"/>
    <col min="5127" max="5127" width="5.42578125" style="32" customWidth="1"/>
    <col min="5128" max="5128" width="43" style="32" customWidth="1"/>
    <col min="5129" max="5129" width="16.5703125" style="32" customWidth="1"/>
    <col min="5130" max="5130" width="17.28515625" style="32" customWidth="1"/>
    <col min="5131" max="5131" width="18.42578125" style="32" customWidth="1"/>
    <col min="5132" max="5376" width="9.140625" style="32"/>
    <col min="5377" max="5377" width="10.85546875" style="32" customWidth="1"/>
    <col min="5378" max="5378" width="4.85546875" style="32" customWidth="1"/>
    <col min="5379" max="5379" width="5.28515625" style="32" customWidth="1"/>
    <col min="5380" max="5380" width="4.140625" style="32" customWidth="1"/>
    <col min="5381" max="5381" width="5" style="32" customWidth="1"/>
    <col min="5382" max="5382" width="6.85546875" style="32" customWidth="1"/>
    <col min="5383" max="5383" width="5.42578125" style="32" customWidth="1"/>
    <col min="5384" max="5384" width="43" style="32" customWidth="1"/>
    <col min="5385" max="5385" width="16.5703125" style="32" customWidth="1"/>
    <col min="5386" max="5386" width="17.28515625" style="32" customWidth="1"/>
    <col min="5387" max="5387" width="18.42578125" style="32" customWidth="1"/>
    <col min="5388" max="5632" width="9.140625" style="32"/>
    <col min="5633" max="5633" width="10.85546875" style="32" customWidth="1"/>
    <col min="5634" max="5634" width="4.85546875" style="32" customWidth="1"/>
    <col min="5635" max="5635" width="5.28515625" style="32" customWidth="1"/>
    <col min="5636" max="5636" width="4.140625" style="32" customWidth="1"/>
    <col min="5637" max="5637" width="5" style="32" customWidth="1"/>
    <col min="5638" max="5638" width="6.85546875" style="32" customWidth="1"/>
    <col min="5639" max="5639" width="5.42578125" style="32" customWidth="1"/>
    <col min="5640" max="5640" width="43" style="32" customWidth="1"/>
    <col min="5641" max="5641" width="16.5703125" style="32" customWidth="1"/>
    <col min="5642" max="5642" width="17.28515625" style="32" customWidth="1"/>
    <col min="5643" max="5643" width="18.42578125" style="32" customWidth="1"/>
    <col min="5644" max="5888" width="9.140625" style="32"/>
    <col min="5889" max="5889" width="10.85546875" style="32" customWidth="1"/>
    <col min="5890" max="5890" width="4.85546875" style="32" customWidth="1"/>
    <col min="5891" max="5891" width="5.28515625" style="32" customWidth="1"/>
    <col min="5892" max="5892" width="4.140625" style="32" customWidth="1"/>
    <col min="5893" max="5893" width="5" style="32" customWidth="1"/>
    <col min="5894" max="5894" width="6.85546875" style="32" customWidth="1"/>
    <col min="5895" max="5895" width="5.42578125" style="32" customWidth="1"/>
    <col min="5896" max="5896" width="43" style="32" customWidth="1"/>
    <col min="5897" max="5897" width="16.5703125" style="32" customWidth="1"/>
    <col min="5898" max="5898" width="17.28515625" style="32" customWidth="1"/>
    <col min="5899" max="5899" width="18.42578125" style="32" customWidth="1"/>
    <col min="5900" max="6144" width="9.140625" style="32"/>
    <col min="6145" max="6145" width="10.85546875" style="32" customWidth="1"/>
    <col min="6146" max="6146" width="4.85546875" style="32" customWidth="1"/>
    <col min="6147" max="6147" width="5.28515625" style="32" customWidth="1"/>
    <col min="6148" max="6148" width="4.140625" style="32" customWidth="1"/>
    <col min="6149" max="6149" width="5" style="32" customWidth="1"/>
    <col min="6150" max="6150" width="6.85546875" style="32" customWidth="1"/>
    <col min="6151" max="6151" width="5.42578125" style="32" customWidth="1"/>
    <col min="6152" max="6152" width="43" style="32" customWidth="1"/>
    <col min="6153" max="6153" width="16.5703125" style="32" customWidth="1"/>
    <col min="6154" max="6154" width="17.28515625" style="32" customWidth="1"/>
    <col min="6155" max="6155" width="18.42578125" style="32" customWidth="1"/>
    <col min="6156" max="6400" width="9.140625" style="32"/>
    <col min="6401" max="6401" width="10.85546875" style="32" customWidth="1"/>
    <col min="6402" max="6402" width="4.85546875" style="32" customWidth="1"/>
    <col min="6403" max="6403" width="5.28515625" style="32" customWidth="1"/>
    <col min="6404" max="6404" width="4.140625" style="32" customWidth="1"/>
    <col min="6405" max="6405" width="5" style="32" customWidth="1"/>
    <col min="6406" max="6406" width="6.85546875" style="32" customWidth="1"/>
    <col min="6407" max="6407" width="5.42578125" style="32" customWidth="1"/>
    <col min="6408" max="6408" width="43" style="32" customWidth="1"/>
    <col min="6409" max="6409" width="16.5703125" style="32" customWidth="1"/>
    <col min="6410" max="6410" width="17.28515625" style="32" customWidth="1"/>
    <col min="6411" max="6411" width="18.42578125" style="32" customWidth="1"/>
    <col min="6412" max="6656" width="9.140625" style="32"/>
    <col min="6657" max="6657" width="10.85546875" style="32" customWidth="1"/>
    <col min="6658" max="6658" width="4.85546875" style="32" customWidth="1"/>
    <col min="6659" max="6659" width="5.28515625" style="32" customWidth="1"/>
    <col min="6660" max="6660" width="4.140625" style="32" customWidth="1"/>
    <col min="6661" max="6661" width="5" style="32" customWidth="1"/>
    <col min="6662" max="6662" width="6.85546875" style="32" customWidth="1"/>
    <col min="6663" max="6663" width="5.42578125" style="32" customWidth="1"/>
    <col min="6664" max="6664" width="43" style="32" customWidth="1"/>
    <col min="6665" max="6665" width="16.5703125" style="32" customWidth="1"/>
    <col min="6666" max="6666" width="17.28515625" style="32" customWidth="1"/>
    <col min="6667" max="6667" width="18.42578125" style="32" customWidth="1"/>
    <col min="6668" max="6912" width="9.140625" style="32"/>
    <col min="6913" max="6913" width="10.85546875" style="32" customWidth="1"/>
    <col min="6914" max="6914" width="4.85546875" style="32" customWidth="1"/>
    <col min="6915" max="6915" width="5.28515625" style="32" customWidth="1"/>
    <col min="6916" max="6916" width="4.140625" style="32" customWidth="1"/>
    <col min="6917" max="6917" width="5" style="32" customWidth="1"/>
    <col min="6918" max="6918" width="6.85546875" style="32" customWidth="1"/>
    <col min="6919" max="6919" width="5.42578125" style="32" customWidth="1"/>
    <col min="6920" max="6920" width="43" style="32" customWidth="1"/>
    <col min="6921" max="6921" width="16.5703125" style="32" customWidth="1"/>
    <col min="6922" max="6922" width="17.28515625" style="32" customWidth="1"/>
    <col min="6923" max="6923" width="18.42578125" style="32" customWidth="1"/>
    <col min="6924" max="7168" width="9.140625" style="32"/>
    <col min="7169" max="7169" width="10.85546875" style="32" customWidth="1"/>
    <col min="7170" max="7170" width="4.85546875" style="32" customWidth="1"/>
    <col min="7171" max="7171" width="5.28515625" style="32" customWidth="1"/>
    <col min="7172" max="7172" width="4.140625" style="32" customWidth="1"/>
    <col min="7173" max="7173" width="5" style="32" customWidth="1"/>
    <col min="7174" max="7174" width="6.85546875" style="32" customWidth="1"/>
    <col min="7175" max="7175" width="5.42578125" style="32" customWidth="1"/>
    <col min="7176" max="7176" width="43" style="32" customWidth="1"/>
    <col min="7177" max="7177" width="16.5703125" style="32" customWidth="1"/>
    <col min="7178" max="7178" width="17.28515625" style="32" customWidth="1"/>
    <col min="7179" max="7179" width="18.42578125" style="32" customWidth="1"/>
    <col min="7180" max="7424" width="9.140625" style="32"/>
    <col min="7425" max="7425" width="10.85546875" style="32" customWidth="1"/>
    <col min="7426" max="7426" width="4.85546875" style="32" customWidth="1"/>
    <col min="7427" max="7427" width="5.28515625" style="32" customWidth="1"/>
    <col min="7428" max="7428" width="4.140625" style="32" customWidth="1"/>
    <col min="7429" max="7429" width="5" style="32" customWidth="1"/>
    <col min="7430" max="7430" width="6.85546875" style="32" customWidth="1"/>
    <col min="7431" max="7431" width="5.42578125" style="32" customWidth="1"/>
    <col min="7432" max="7432" width="43" style="32" customWidth="1"/>
    <col min="7433" max="7433" width="16.5703125" style="32" customWidth="1"/>
    <col min="7434" max="7434" width="17.28515625" style="32" customWidth="1"/>
    <col min="7435" max="7435" width="18.42578125" style="32" customWidth="1"/>
    <col min="7436" max="7680" width="9.140625" style="32"/>
    <col min="7681" max="7681" width="10.85546875" style="32" customWidth="1"/>
    <col min="7682" max="7682" width="4.85546875" style="32" customWidth="1"/>
    <col min="7683" max="7683" width="5.28515625" style="32" customWidth="1"/>
    <col min="7684" max="7684" width="4.140625" style="32" customWidth="1"/>
    <col min="7685" max="7685" width="5" style="32" customWidth="1"/>
    <col min="7686" max="7686" width="6.85546875" style="32" customWidth="1"/>
    <col min="7687" max="7687" width="5.42578125" style="32" customWidth="1"/>
    <col min="7688" max="7688" width="43" style="32" customWidth="1"/>
    <col min="7689" max="7689" width="16.5703125" style="32" customWidth="1"/>
    <col min="7690" max="7690" width="17.28515625" style="32" customWidth="1"/>
    <col min="7691" max="7691" width="18.42578125" style="32" customWidth="1"/>
    <col min="7692" max="7936" width="9.140625" style="32"/>
    <col min="7937" max="7937" width="10.85546875" style="32" customWidth="1"/>
    <col min="7938" max="7938" width="4.85546875" style="32" customWidth="1"/>
    <col min="7939" max="7939" width="5.28515625" style="32" customWidth="1"/>
    <col min="7940" max="7940" width="4.140625" style="32" customWidth="1"/>
    <col min="7941" max="7941" width="5" style="32" customWidth="1"/>
    <col min="7942" max="7942" width="6.85546875" style="32" customWidth="1"/>
    <col min="7943" max="7943" width="5.42578125" style="32" customWidth="1"/>
    <col min="7944" max="7944" width="43" style="32" customWidth="1"/>
    <col min="7945" max="7945" width="16.5703125" style="32" customWidth="1"/>
    <col min="7946" max="7946" width="17.28515625" style="32" customWidth="1"/>
    <col min="7947" max="7947" width="18.42578125" style="32" customWidth="1"/>
    <col min="7948" max="8192" width="9.140625" style="32"/>
    <col min="8193" max="8193" width="10.85546875" style="32" customWidth="1"/>
    <col min="8194" max="8194" width="4.85546875" style="32" customWidth="1"/>
    <col min="8195" max="8195" width="5.28515625" style="32" customWidth="1"/>
    <col min="8196" max="8196" width="4.140625" style="32" customWidth="1"/>
    <col min="8197" max="8197" width="5" style="32" customWidth="1"/>
    <col min="8198" max="8198" width="6.85546875" style="32" customWidth="1"/>
    <col min="8199" max="8199" width="5.42578125" style="32" customWidth="1"/>
    <col min="8200" max="8200" width="43" style="32" customWidth="1"/>
    <col min="8201" max="8201" width="16.5703125" style="32" customWidth="1"/>
    <col min="8202" max="8202" width="17.28515625" style="32" customWidth="1"/>
    <col min="8203" max="8203" width="18.42578125" style="32" customWidth="1"/>
    <col min="8204" max="8448" width="9.140625" style="32"/>
    <col min="8449" max="8449" width="10.85546875" style="32" customWidth="1"/>
    <col min="8450" max="8450" width="4.85546875" style="32" customWidth="1"/>
    <col min="8451" max="8451" width="5.28515625" style="32" customWidth="1"/>
    <col min="8452" max="8452" width="4.140625" style="32" customWidth="1"/>
    <col min="8453" max="8453" width="5" style="32" customWidth="1"/>
    <col min="8454" max="8454" width="6.85546875" style="32" customWidth="1"/>
    <col min="8455" max="8455" width="5.42578125" style="32" customWidth="1"/>
    <col min="8456" max="8456" width="43" style="32" customWidth="1"/>
    <col min="8457" max="8457" width="16.5703125" style="32" customWidth="1"/>
    <col min="8458" max="8458" width="17.28515625" style="32" customWidth="1"/>
    <col min="8459" max="8459" width="18.42578125" style="32" customWidth="1"/>
    <col min="8460" max="8704" width="9.140625" style="32"/>
    <col min="8705" max="8705" width="10.85546875" style="32" customWidth="1"/>
    <col min="8706" max="8706" width="4.85546875" style="32" customWidth="1"/>
    <col min="8707" max="8707" width="5.28515625" style="32" customWidth="1"/>
    <col min="8708" max="8708" width="4.140625" style="32" customWidth="1"/>
    <col min="8709" max="8709" width="5" style="32" customWidth="1"/>
    <col min="8710" max="8710" width="6.85546875" style="32" customWidth="1"/>
    <col min="8711" max="8711" width="5.42578125" style="32" customWidth="1"/>
    <col min="8712" max="8712" width="43" style="32" customWidth="1"/>
    <col min="8713" max="8713" width="16.5703125" style="32" customWidth="1"/>
    <col min="8714" max="8714" width="17.28515625" style="32" customWidth="1"/>
    <col min="8715" max="8715" width="18.42578125" style="32" customWidth="1"/>
    <col min="8716" max="8960" width="9.140625" style="32"/>
    <col min="8961" max="8961" width="10.85546875" style="32" customWidth="1"/>
    <col min="8962" max="8962" width="4.85546875" style="32" customWidth="1"/>
    <col min="8963" max="8963" width="5.28515625" style="32" customWidth="1"/>
    <col min="8964" max="8964" width="4.140625" style="32" customWidth="1"/>
    <col min="8965" max="8965" width="5" style="32" customWidth="1"/>
    <col min="8966" max="8966" width="6.85546875" style="32" customWidth="1"/>
    <col min="8967" max="8967" width="5.42578125" style="32" customWidth="1"/>
    <col min="8968" max="8968" width="43" style="32" customWidth="1"/>
    <col min="8969" max="8969" width="16.5703125" style="32" customWidth="1"/>
    <col min="8970" max="8970" width="17.28515625" style="32" customWidth="1"/>
    <col min="8971" max="8971" width="18.42578125" style="32" customWidth="1"/>
    <col min="8972" max="9216" width="9.140625" style="32"/>
    <col min="9217" max="9217" width="10.85546875" style="32" customWidth="1"/>
    <col min="9218" max="9218" width="4.85546875" style="32" customWidth="1"/>
    <col min="9219" max="9219" width="5.28515625" style="32" customWidth="1"/>
    <col min="9220" max="9220" width="4.140625" style="32" customWidth="1"/>
    <col min="9221" max="9221" width="5" style="32" customWidth="1"/>
    <col min="9222" max="9222" width="6.85546875" style="32" customWidth="1"/>
    <col min="9223" max="9223" width="5.42578125" style="32" customWidth="1"/>
    <col min="9224" max="9224" width="43" style="32" customWidth="1"/>
    <col min="9225" max="9225" width="16.5703125" style="32" customWidth="1"/>
    <col min="9226" max="9226" width="17.28515625" style="32" customWidth="1"/>
    <col min="9227" max="9227" width="18.42578125" style="32" customWidth="1"/>
    <col min="9228" max="9472" width="9.140625" style="32"/>
    <col min="9473" max="9473" width="10.85546875" style="32" customWidth="1"/>
    <col min="9474" max="9474" width="4.85546875" style="32" customWidth="1"/>
    <col min="9475" max="9475" width="5.28515625" style="32" customWidth="1"/>
    <col min="9476" max="9476" width="4.140625" style="32" customWidth="1"/>
    <col min="9477" max="9477" width="5" style="32" customWidth="1"/>
    <col min="9478" max="9478" width="6.85546875" style="32" customWidth="1"/>
    <col min="9479" max="9479" width="5.42578125" style="32" customWidth="1"/>
    <col min="9480" max="9480" width="43" style="32" customWidth="1"/>
    <col min="9481" max="9481" width="16.5703125" style="32" customWidth="1"/>
    <col min="9482" max="9482" width="17.28515625" style="32" customWidth="1"/>
    <col min="9483" max="9483" width="18.42578125" style="32" customWidth="1"/>
    <col min="9484" max="9728" width="9.140625" style="32"/>
    <col min="9729" max="9729" width="10.85546875" style="32" customWidth="1"/>
    <col min="9730" max="9730" width="4.85546875" style="32" customWidth="1"/>
    <col min="9731" max="9731" width="5.28515625" style="32" customWidth="1"/>
    <col min="9732" max="9732" width="4.140625" style="32" customWidth="1"/>
    <col min="9733" max="9733" width="5" style="32" customWidth="1"/>
    <col min="9734" max="9734" width="6.85546875" style="32" customWidth="1"/>
    <col min="9735" max="9735" width="5.42578125" style="32" customWidth="1"/>
    <col min="9736" max="9736" width="43" style="32" customWidth="1"/>
    <col min="9737" max="9737" width="16.5703125" style="32" customWidth="1"/>
    <col min="9738" max="9738" width="17.28515625" style="32" customWidth="1"/>
    <col min="9739" max="9739" width="18.42578125" style="32" customWidth="1"/>
    <col min="9740" max="9984" width="9.140625" style="32"/>
    <col min="9985" max="9985" width="10.85546875" style="32" customWidth="1"/>
    <col min="9986" max="9986" width="4.85546875" style="32" customWidth="1"/>
    <col min="9987" max="9987" width="5.28515625" style="32" customWidth="1"/>
    <col min="9988" max="9988" width="4.140625" style="32" customWidth="1"/>
    <col min="9989" max="9989" width="5" style="32" customWidth="1"/>
    <col min="9990" max="9990" width="6.85546875" style="32" customWidth="1"/>
    <col min="9991" max="9991" width="5.42578125" style="32" customWidth="1"/>
    <col min="9992" max="9992" width="43" style="32" customWidth="1"/>
    <col min="9993" max="9993" width="16.5703125" style="32" customWidth="1"/>
    <col min="9994" max="9994" width="17.28515625" style="32" customWidth="1"/>
    <col min="9995" max="9995" width="18.42578125" style="32" customWidth="1"/>
    <col min="9996" max="10240" width="9.140625" style="32"/>
    <col min="10241" max="10241" width="10.85546875" style="32" customWidth="1"/>
    <col min="10242" max="10242" width="4.85546875" style="32" customWidth="1"/>
    <col min="10243" max="10243" width="5.28515625" style="32" customWidth="1"/>
    <col min="10244" max="10244" width="4.140625" style="32" customWidth="1"/>
    <col min="10245" max="10245" width="5" style="32" customWidth="1"/>
    <col min="10246" max="10246" width="6.85546875" style="32" customWidth="1"/>
    <col min="10247" max="10247" width="5.42578125" style="32" customWidth="1"/>
    <col min="10248" max="10248" width="43" style="32" customWidth="1"/>
    <col min="10249" max="10249" width="16.5703125" style="32" customWidth="1"/>
    <col min="10250" max="10250" width="17.28515625" style="32" customWidth="1"/>
    <col min="10251" max="10251" width="18.42578125" style="32" customWidth="1"/>
    <col min="10252" max="10496" width="9.140625" style="32"/>
    <col min="10497" max="10497" width="10.85546875" style="32" customWidth="1"/>
    <col min="10498" max="10498" width="4.85546875" style="32" customWidth="1"/>
    <col min="10499" max="10499" width="5.28515625" style="32" customWidth="1"/>
    <col min="10500" max="10500" width="4.140625" style="32" customWidth="1"/>
    <col min="10501" max="10501" width="5" style="32" customWidth="1"/>
    <col min="10502" max="10502" width="6.85546875" style="32" customWidth="1"/>
    <col min="10503" max="10503" width="5.42578125" style="32" customWidth="1"/>
    <col min="10504" max="10504" width="43" style="32" customWidth="1"/>
    <col min="10505" max="10505" width="16.5703125" style="32" customWidth="1"/>
    <col min="10506" max="10506" width="17.28515625" style="32" customWidth="1"/>
    <col min="10507" max="10507" width="18.42578125" style="32" customWidth="1"/>
    <col min="10508" max="10752" width="9.140625" style="32"/>
    <col min="10753" max="10753" width="10.85546875" style="32" customWidth="1"/>
    <col min="10754" max="10754" width="4.85546875" style="32" customWidth="1"/>
    <col min="10755" max="10755" width="5.28515625" style="32" customWidth="1"/>
    <col min="10756" max="10756" width="4.140625" style="32" customWidth="1"/>
    <col min="10757" max="10757" width="5" style="32" customWidth="1"/>
    <col min="10758" max="10758" width="6.85546875" style="32" customWidth="1"/>
    <col min="10759" max="10759" width="5.42578125" style="32" customWidth="1"/>
    <col min="10760" max="10760" width="43" style="32" customWidth="1"/>
    <col min="10761" max="10761" width="16.5703125" style="32" customWidth="1"/>
    <col min="10762" max="10762" width="17.28515625" style="32" customWidth="1"/>
    <col min="10763" max="10763" width="18.42578125" style="32" customWidth="1"/>
    <col min="10764" max="11008" width="9.140625" style="32"/>
    <col min="11009" max="11009" width="10.85546875" style="32" customWidth="1"/>
    <col min="11010" max="11010" width="4.85546875" style="32" customWidth="1"/>
    <col min="11011" max="11011" width="5.28515625" style="32" customWidth="1"/>
    <col min="11012" max="11012" width="4.140625" style="32" customWidth="1"/>
    <col min="11013" max="11013" width="5" style="32" customWidth="1"/>
    <col min="11014" max="11014" width="6.85546875" style="32" customWidth="1"/>
    <col min="11015" max="11015" width="5.42578125" style="32" customWidth="1"/>
    <col min="11016" max="11016" width="43" style="32" customWidth="1"/>
    <col min="11017" max="11017" width="16.5703125" style="32" customWidth="1"/>
    <col min="11018" max="11018" width="17.28515625" style="32" customWidth="1"/>
    <col min="11019" max="11019" width="18.42578125" style="32" customWidth="1"/>
    <col min="11020" max="11264" width="9.140625" style="32"/>
    <col min="11265" max="11265" width="10.85546875" style="32" customWidth="1"/>
    <col min="11266" max="11266" width="4.85546875" style="32" customWidth="1"/>
    <col min="11267" max="11267" width="5.28515625" style="32" customWidth="1"/>
    <col min="11268" max="11268" width="4.140625" style="32" customWidth="1"/>
    <col min="11269" max="11269" width="5" style="32" customWidth="1"/>
    <col min="11270" max="11270" width="6.85546875" style="32" customWidth="1"/>
    <col min="11271" max="11271" width="5.42578125" style="32" customWidth="1"/>
    <col min="11272" max="11272" width="43" style="32" customWidth="1"/>
    <col min="11273" max="11273" width="16.5703125" style="32" customWidth="1"/>
    <col min="11274" max="11274" width="17.28515625" style="32" customWidth="1"/>
    <col min="11275" max="11275" width="18.42578125" style="32" customWidth="1"/>
    <col min="11276" max="11520" width="9.140625" style="32"/>
    <col min="11521" max="11521" width="10.85546875" style="32" customWidth="1"/>
    <col min="11522" max="11522" width="4.85546875" style="32" customWidth="1"/>
    <col min="11523" max="11523" width="5.28515625" style="32" customWidth="1"/>
    <col min="11524" max="11524" width="4.140625" style="32" customWidth="1"/>
    <col min="11525" max="11525" width="5" style="32" customWidth="1"/>
    <col min="11526" max="11526" width="6.85546875" style="32" customWidth="1"/>
    <col min="11527" max="11527" width="5.42578125" style="32" customWidth="1"/>
    <col min="11528" max="11528" width="43" style="32" customWidth="1"/>
    <col min="11529" max="11529" width="16.5703125" style="32" customWidth="1"/>
    <col min="11530" max="11530" width="17.28515625" style="32" customWidth="1"/>
    <col min="11531" max="11531" width="18.42578125" style="32" customWidth="1"/>
    <col min="11532" max="11776" width="9.140625" style="32"/>
    <col min="11777" max="11777" width="10.85546875" style="32" customWidth="1"/>
    <col min="11778" max="11778" width="4.85546875" style="32" customWidth="1"/>
    <col min="11779" max="11779" width="5.28515625" style="32" customWidth="1"/>
    <col min="11780" max="11780" width="4.140625" style="32" customWidth="1"/>
    <col min="11781" max="11781" width="5" style="32" customWidth="1"/>
    <col min="11782" max="11782" width="6.85546875" style="32" customWidth="1"/>
    <col min="11783" max="11783" width="5.42578125" style="32" customWidth="1"/>
    <col min="11784" max="11784" width="43" style="32" customWidth="1"/>
    <col min="11785" max="11785" width="16.5703125" style="32" customWidth="1"/>
    <col min="11786" max="11786" width="17.28515625" style="32" customWidth="1"/>
    <col min="11787" max="11787" width="18.42578125" style="32" customWidth="1"/>
    <col min="11788" max="12032" width="9.140625" style="32"/>
    <col min="12033" max="12033" width="10.85546875" style="32" customWidth="1"/>
    <col min="12034" max="12034" width="4.85546875" style="32" customWidth="1"/>
    <col min="12035" max="12035" width="5.28515625" style="32" customWidth="1"/>
    <col min="12036" max="12036" width="4.140625" style="32" customWidth="1"/>
    <col min="12037" max="12037" width="5" style="32" customWidth="1"/>
    <col min="12038" max="12038" width="6.85546875" style="32" customWidth="1"/>
    <col min="12039" max="12039" width="5.42578125" style="32" customWidth="1"/>
    <col min="12040" max="12040" width="43" style="32" customWidth="1"/>
    <col min="12041" max="12041" width="16.5703125" style="32" customWidth="1"/>
    <col min="12042" max="12042" width="17.28515625" style="32" customWidth="1"/>
    <col min="12043" max="12043" width="18.42578125" style="32" customWidth="1"/>
    <col min="12044" max="12288" width="9.140625" style="32"/>
    <col min="12289" max="12289" width="10.85546875" style="32" customWidth="1"/>
    <col min="12290" max="12290" width="4.85546875" style="32" customWidth="1"/>
    <col min="12291" max="12291" width="5.28515625" style="32" customWidth="1"/>
    <col min="12292" max="12292" width="4.140625" style="32" customWidth="1"/>
    <col min="12293" max="12293" width="5" style="32" customWidth="1"/>
    <col min="12294" max="12294" width="6.85546875" style="32" customWidth="1"/>
    <col min="12295" max="12295" width="5.42578125" style="32" customWidth="1"/>
    <col min="12296" max="12296" width="43" style="32" customWidth="1"/>
    <col min="12297" max="12297" width="16.5703125" style="32" customWidth="1"/>
    <col min="12298" max="12298" width="17.28515625" style="32" customWidth="1"/>
    <col min="12299" max="12299" width="18.42578125" style="32" customWidth="1"/>
    <col min="12300" max="12544" width="9.140625" style="32"/>
    <col min="12545" max="12545" width="10.85546875" style="32" customWidth="1"/>
    <col min="12546" max="12546" width="4.85546875" style="32" customWidth="1"/>
    <col min="12547" max="12547" width="5.28515625" style="32" customWidth="1"/>
    <col min="12548" max="12548" width="4.140625" style="32" customWidth="1"/>
    <col min="12549" max="12549" width="5" style="32" customWidth="1"/>
    <col min="12550" max="12550" width="6.85546875" style="32" customWidth="1"/>
    <col min="12551" max="12551" width="5.42578125" style="32" customWidth="1"/>
    <col min="12552" max="12552" width="43" style="32" customWidth="1"/>
    <col min="12553" max="12553" width="16.5703125" style="32" customWidth="1"/>
    <col min="12554" max="12554" width="17.28515625" style="32" customWidth="1"/>
    <col min="12555" max="12555" width="18.42578125" style="32" customWidth="1"/>
    <col min="12556" max="12800" width="9.140625" style="32"/>
    <col min="12801" max="12801" width="10.85546875" style="32" customWidth="1"/>
    <col min="12802" max="12802" width="4.85546875" style="32" customWidth="1"/>
    <col min="12803" max="12803" width="5.28515625" style="32" customWidth="1"/>
    <col min="12804" max="12804" width="4.140625" style="32" customWidth="1"/>
    <col min="12805" max="12805" width="5" style="32" customWidth="1"/>
    <col min="12806" max="12806" width="6.85546875" style="32" customWidth="1"/>
    <col min="12807" max="12807" width="5.42578125" style="32" customWidth="1"/>
    <col min="12808" max="12808" width="43" style="32" customWidth="1"/>
    <col min="12809" max="12809" width="16.5703125" style="32" customWidth="1"/>
    <col min="12810" max="12810" width="17.28515625" style="32" customWidth="1"/>
    <col min="12811" max="12811" width="18.42578125" style="32" customWidth="1"/>
    <col min="12812" max="13056" width="9.140625" style="32"/>
    <col min="13057" max="13057" width="10.85546875" style="32" customWidth="1"/>
    <col min="13058" max="13058" width="4.85546875" style="32" customWidth="1"/>
    <col min="13059" max="13059" width="5.28515625" style="32" customWidth="1"/>
    <col min="13060" max="13060" width="4.140625" style="32" customWidth="1"/>
    <col min="13061" max="13061" width="5" style="32" customWidth="1"/>
    <col min="13062" max="13062" width="6.85546875" style="32" customWidth="1"/>
    <col min="13063" max="13063" width="5.42578125" style="32" customWidth="1"/>
    <col min="13064" max="13064" width="43" style="32" customWidth="1"/>
    <col min="13065" max="13065" width="16.5703125" style="32" customWidth="1"/>
    <col min="13066" max="13066" width="17.28515625" style="32" customWidth="1"/>
    <col min="13067" max="13067" width="18.42578125" style="32" customWidth="1"/>
    <col min="13068" max="13312" width="9.140625" style="32"/>
    <col min="13313" max="13313" width="10.85546875" style="32" customWidth="1"/>
    <col min="13314" max="13314" width="4.85546875" style="32" customWidth="1"/>
    <col min="13315" max="13315" width="5.28515625" style="32" customWidth="1"/>
    <col min="13316" max="13316" width="4.140625" style="32" customWidth="1"/>
    <col min="13317" max="13317" width="5" style="32" customWidth="1"/>
    <col min="13318" max="13318" width="6.85546875" style="32" customWidth="1"/>
    <col min="13319" max="13319" width="5.42578125" style="32" customWidth="1"/>
    <col min="13320" max="13320" width="43" style="32" customWidth="1"/>
    <col min="13321" max="13321" width="16.5703125" style="32" customWidth="1"/>
    <col min="13322" max="13322" width="17.28515625" style="32" customWidth="1"/>
    <col min="13323" max="13323" width="18.42578125" style="32" customWidth="1"/>
    <col min="13324" max="13568" width="9.140625" style="32"/>
    <col min="13569" max="13569" width="10.85546875" style="32" customWidth="1"/>
    <col min="13570" max="13570" width="4.85546875" style="32" customWidth="1"/>
    <col min="13571" max="13571" width="5.28515625" style="32" customWidth="1"/>
    <col min="13572" max="13572" width="4.140625" style="32" customWidth="1"/>
    <col min="13573" max="13573" width="5" style="32" customWidth="1"/>
    <col min="13574" max="13574" width="6.85546875" style="32" customWidth="1"/>
    <col min="13575" max="13575" width="5.42578125" style="32" customWidth="1"/>
    <col min="13576" max="13576" width="43" style="32" customWidth="1"/>
    <col min="13577" max="13577" width="16.5703125" style="32" customWidth="1"/>
    <col min="13578" max="13578" width="17.28515625" style="32" customWidth="1"/>
    <col min="13579" max="13579" width="18.42578125" style="32" customWidth="1"/>
    <col min="13580" max="13824" width="9.140625" style="32"/>
    <col min="13825" max="13825" width="10.85546875" style="32" customWidth="1"/>
    <col min="13826" max="13826" width="4.85546875" style="32" customWidth="1"/>
    <col min="13827" max="13827" width="5.28515625" style="32" customWidth="1"/>
    <col min="13828" max="13828" width="4.140625" style="32" customWidth="1"/>
    <col min="13829" max="13829" width="5" style="32" customWidth="1"/>
    <col min="13830" max="13830" width="6.85546875" style="32" customWidth="1"/>
    <col min="13831" max="13831" width="5.42578125" style="32" customWidth="1"/>
    <col min="13832" max="13832" width="43" style="32" customWidth="1"/>
    <col min="13833" max="13833" width="16.5703125" style="32" customWidth="1"/>
    <col min="13834" max="13834" width="17.28515625" style="32" customWidth="1"/>
    <col min="13835" max="13835" width="18.42578125" style="32" customWidth="1"/>
    <col min="13836" max="14080" width="9.140625" style="32"/>
    <col min="14081" max="14081" width="10.85546875" style="32" customWidth="1"/>
    <col min="14082" max="14082" width="4.85546875" style="32" customWidth="1"/>
    <col min="14083" max="14083" width="5.28515625" style="32" customWidth="1"/>
    <col min="14084" max="14084" width="4.140625" style="32" customWidth="1"/>
    <col min="14085" max="14085" width="5" style="32" customWidth="1"/>
    <col min="14086" max="14086" width="6.85546875" style="32" customWidth="1"/>
    <col min="14087" max="14087" width="5.42578125" style="32" customWidth="1"/>
    <col min="14088" max="14088" width="43" style="32" customWidth="1"/>
    <col min="14089" max="14089" width="16.5703125" style="32" customWidth="1"/>
    <col min="14090" max="14090" width="17.28515625" style="32" customWidth="1"/>
    <col min="14091" max="14091" width="18.42578125" style="32" customWidth="1"/>
    <col min="14092" max="14336" width="9.140625" style="32"/>
    <col min="14337" max="14337" width="10.85546875" style="32" customWidth="1"/>
    <col min="14338" max="14338" width="4.85546875" style="32" customWidth="1"/>
    <col min="14339" max="14339" width="5.28515625" style="32" customWidth="1"/>
    <col min="14340" max="14340" width="4.140625" style="32" customWidth="1"/>
    <col min="14341" max="14341" width="5" style="32" customWidth="1"/>
    <col min="14342" max="14342" width="6.85546875" style="32" customWidth="1"/>
    <col min="14343" max="14343" width="5.42578125" style="32" customWidth="1"/>
    <col min="14344" max="14344" width="43" style="32" customWidth="1"/>
    <col min="14345" max="14345" width="16.5703125" style="32" customWidth="1"/>
    <col min="14346" max="14346" width="17.28515625" style="32" customWidth="1"/>
    <col min="14347" max="14347" width="18.42578125" style="32" customWidth="1"/>
    <col min="14348" max="14592" width="9.140625" style="32"/>
    <col min="14593" max="14593" width="10.85546875" style="32" customWidth="1"/>
    <col min="14594" max="14594" width="4.85546875" style="32" customWidth="1"/>
    <col min="14595" max="14595" width="5.28515625" style="32" customWidth="1"/>
    <col min="14596" max="14596" width="4.140625" style="32" customWidth="1"/>
    <col min="14597" max="14597" width="5" style="32" customWidth="1"/>
    <col min="14598" max="14598" width="6.85546875" style="32" customWidth="1"/>
    <col min="14599" max="14599" width="5.42578125" style="32" customWidth="1"/>
    <col min="14600" max="14600" width="43" style="32" customWidth="1"/>
    <col min="14601" max="14601" width="16.5703125" style="32" customWidth="1"/>
    <col min="14602" max="14602" width="17.28515625" style="32" customWidth="1"/>
    <col min="14603" max="14603" width="18.42578125" style="32" customWidth="1"/>
    <col min="14604" max="14848" width="9.140625" style="32"/>
    <col min="14849" max="14849" width="10.85546875" style="32" customWidth="1"/>
    <col min="14850" max="14850" width="4.85546875" style="32" customWidth="1"/>
    <col min="14851" max="14851" width="5.28515625" style="32" customWidth="1"/>
    <col min="14852" max="14852" width="4.140625" style="32" customWidth="1"/>
    <col min="14853" max="14853" width="5" style="32" customWidth="1"/>
    <col min="14854" max="14854" width="6.85546875" style="32" customWidth="1"/>
    <col min="14855" max="14855" width="5.42578125" style="32" customWidth="1"/>
    <col min="14856" max="14856" width="43" style="32" customWidth="1"/>
    <col min="14857" max="14857" width="16.5703125" style="32" customWidth="1"/>
    <col min="14858" max="14858" width="17.28515625" style="32" customWidth="1"/>
    <col min="14859" max="14859" width="18.42578125" style="32" customWidth="1"/>
    <col min="14860" max="15104" width="9.140625" style="32"/>
    <col min="15105" max="15105" width="10.85546875" style="32" customWidth="1"/>
    <col min="15106" max="15106" width="4.85546875" style="32" customWidth="1"/>
    <col min="15107" max="15107" width="5.28515625" style="32" customWidth="1"/>
    <col min="15108" max="15108" width="4.140625" style="32" customWidth="1"/>
    <col min="15109" max="15109" width="5" style="32" customWidth="1"/>
    <col min="15110" max="15110" width="6.85546875" style="32" customWidth="1"/>
    <col min="15111" max="15111" width="5.42578125" style="32" customWidth="1"/>
    <col min="15112" max="15112" width="43" style="32" customWidth="1"/>
    <col min="15113" max="15113" width="16.5703125" style="32" customWidth="1"/>
    <col min="15114" max="15114" width="17.28515625" style="32" customWidth="1"/>
    <col min="15115" max="15115" width="18.42578125" style="32" customWidth="1"/>
    <col min="15116" max="15360" width="9.140625" style="32"/>
    <col min="15361" max="15361" width="10.85546875" style="32" customWidth="1"/>
    <col min="15362" max="15362" width="4.85546875" style="32" customWidth="1"/>
    <col min="15363" max="15363" width="5.28515625" style="32" customWidth="1"/>
    <col min="15364" max="15364" width="4.140625" style="32" customWidth="1"/>
    <col min="15365" max="15365" width="5" style="32" customWidth="1"/>
    <col min="15366" max="15366" width="6.85546875" style="32" customWidth="1"/>
    <col min="15367" max="15367" width="5.42578125" style="32" customWidth="1"/>
    <col min="15368" max="15368" width="43" style="32" customWidth="1"/>
    <col min="15369" max="15369" width="16.5703125" style="32" customWidth="1"/>
    <col min="15370" max="15370" width="17.28515625" style="32" customWidth="1"/>
    <col min="15371" max="15371" width="18.42578125" style="32" customWidth="1"/>
    <col min="15372" max="15616" width="9.140625" style="32"/>
    <col min="15617" max="15617" width="10.85546875" style="32" customWidth="1"/>
    <col min="15618" max="15618" width="4.85546875" style="32" customWidth="1"/>
    <col min="15619" max="15619" width="5.28515625" style="32" customWidth="1"/>
    <col min="15620" max="15620" width="4.140625" style="32" customWidth="1"/>
    <col min="15621" max="15621" width="5" style="32" customWidth="1"/>
    <col min="15622" max="15622" width="6.85546875" style="32" customWidth="1"/>
    <col min="15623" max="15623" width="5.42578125" style="32" customWidth="1"/>
    <col min="15624" max="15624" width="43" style="32" customWidth="1"/>
    <col min="15625" max="15625" width="16.5703125" style="32" customWidth="1"/>
    <col min="15626" max="15626" width="17.28515625" style="32" customWidth="1"/>
    <col min="15627" max="15627" width="18.42578125" style="32" customWidth="1"/>
    <col min="15628" max="15872" width="9.140625" style="32"/>
    <col min="15873" max="15873" width="10.85546875" style="32" customWidth="1"/>
    <col min="15874" max="15874" width="4.85546875" style="32" customWidth="1"/>
    <col min="15875" max="15875" width="5.28515625" style="32" customWidth="1"/>
    <col min="15876" max="15876" width="4.140625" style="32" customWidth="1"/>
    <col min="15877" max="15877" width="5" style="32" customWidth="1"/>
    <col min="15878" max="15878" width="6.85546875" style="32" customWidth="1"/>
    <col min="15879" max="15879" width="5.42578125" style="32" customWidth="1"/>
    <col min="15880" max="15880" width="43" style="32" customWidth="1"/>
    <col min="15881" max="15881" width="16.5703125" style="32" customWidth="1"/>
    <col min="15882" max="15882" width="17.28515625" style="32" customWidth="1"/>
    <col min="15883" max="15883" width="18.42578125" style="32" customWidth="1"/>
    <col min="15884" max="16128" width="9.140625" style="32"/>
    <col min="16129" max="16129" width="10.85546875" style="32" customWidth="1"/>
    <col min="16130" max="16130" width="4.85546875" style="32" customWidth="1"/>
    <col min="16131" max="16131" width="5.28515625" style="32" customWidth="1"/>
    <col min="16132" max="16132" width="4.140625" style="32" customWidth="1"/>
    <col min="16133" max="16133" width="5" style="32" customWidth="1"/>
    <col min="16134" max="16134" width="6.85546875" style="32" customWidth="1"/>
    <col min="16135" max="16135" width="5.42578125" style="32" customWidth="1"/>
    <col min="16136" max="16136" width="43" style="32" customWidth="1"/>
    <col min="16137" max="16137" width="16.5703125" style="32" customWidth="1"/>
    <col min="16138" max="16138" width="17.28515625" style="32" customWidth="1"/>
    <col min="16139" max="16139" width="18.42578125" style="32" customWidth="1"/>
    <col min="16140" max="16384" width="9.140625" style="32"/>
  </cols>
  <sheetData>
    <row r="1" spans="1:11" hidden="1" x14ac:dyDescent="0.25"/>
    <row r="2" spans="1:11" x14ac:dyDescent="0.25">
      <c r="A2" s="102" t="str">
        <f>J7</f>
        <v>Приложение 4</v>
      </c>
      <c r="B2" s="102"/>
      <c r="C2" s="102"/>
      <c r="D2" s="102"/>
      <c r="E2" s="102"/>
      <c r="F2" s="102"/>
      <c r="G2" s="102"/>
      <c r="H2" s="102"/>
      <c r="I2" s="102"/>
      <c r="J2" s="102"/>
      <c r="K2" s="102"/>
    </row>
    <row r="3" spans="1:11" x14ac:dyDescent="0.25">
      <c r="A3" s="102" t="str">
        <f>'Прил 1'!A2:E2</f>
        <v>к проекту</v>
      </c>
      <c r="B3" s="102"/>
      <c r="C3" s="102"/>
      <c r="D3" s="102"/>
      <c r="E3" s="102"/>
      <c r="F3" s="102"/>
      <c r="G3" s="102"/>
      <c r="H3" s="102"/>
      <c r="I3" s="102"/>
      <c r="J3" s="102"/>
      <c r="K3" s="102"/>
    </row>
    <row r="4" spans="1:11" x14ac:dyDescent="0.25">
      <c r="A4" s="102" t="str">
        <f>'Прил 1'!A3:E3</f>
        <v>решения Совета муниципального района</v>
      </c>
      <c r="B4" s="102"/>
      <c r="C4" s="102"/>
      <c r="D4" s="102"/>
      <c r="E4" s="102"/>
      <c r="F4" s="102"/>
      <c r="G4" s="102"/>
      <c r="H4" s="102"/>
      <c r="I4" s="102"/>
      <c r="J4" s="102"/>
      <c r="K4" s="102"/>
    </row>
    <row r="5" spans="1:11" x14ac:dyDescent="0.25">
      <c r="A5" s="102" t="str">
        <f>'Прил 1'!A4:E4</f>
        <v>"Княжпогостский" от 04 июля 2024 года № 397</v>
      </c>
      <c r="B5" s="102"/>
      <c r="C5" s="102"/>
      <c r="D5" s="102"/>
      <c r="E5" s="102"/>
      <c r="F5" s="102"/>
      <c r="G5" s="102"/>
      <c r="H5" s="102"/>
      <c r="I5" s="102"/>
      <c r="J5" s="102"/>
      <c r="K5" s="102"/>
    </row>
    <row r="6" spans="1:11" x14ac:dyDescent="0.25">
      <c r="A6" s="33"/>
      <c r="B6" s="33"/>
      <c r="C6" s="33"/>
      <c r="D6" s="33"/>
      <c r="E6" s="33"/>
      <c r="F6" s="33"/>
      <c r="G6" s="33"/>
      <c r="H6" s="33"/>
      <c r="I6" s="33"/>
      <c r="J6" s="33"/>
      <c r="K6" s="33"/>
    </row>
    <row r="7" spans="1:11" x14ac:dyDescent="0.25">
      <c r="A7" s="34"/>
      <c r="B7" s="34"/>
      <c r="C7" s="34"/>
      <c r="D7" s="34"/>
      <c r="E7" s="34"/>
      <c r="F7" s="34"/>
      <c r="G7" s="34"/>
      <c r="H7" s="35"/>
      <c r="I7" s="35"/>
      <c r="J7" s="102" t="s">
        <v>634</v>
      </c>
      <c r="K7" s="102"/>
    </row>
    <row r="8" spans="1:11" x14ac:dyDescent="0.25">
      <c r="A8" s="102" t="str">
        <f>'Прил 1'!A7:E7</f>
        <v>решения Совета муниципального района</v>
      </c>
      <c r="B8" s="102"/>
      <c r="C8" s="102"/>
      <c r="D8" s="102"/>
      <c r="E8" s="102"/>
      <c r="F8" s="102"/>
      <c r="G8" s="102"/>
      <c r="H8" s="102"/>
      <c r="I8" s="102"/>
      <c r="J8" s="102"/>
      <c r="K8" s="102"/>
    </row>
    <row r="9" spans="1:11" x14ac:dyDescent="0.25">
      <c r="A9" s="102" t="str">
        <f>'Прил 1'!A8:E8</f>
        <v>"Княжпогостский" от 18 декабря 2023 года № 357</v>
      </c>
      <c r="B9" s="102"/>
      <c r="C9" s="102"/>
      <c r="D9" s="102"/>
      <c r="E9" s="102"/>
      <c r="F9" s="102"/>
      <c r="G9" s="102"/>
      <c r="H9" s="102"/>
      <c r="I9" s="102"/>
      <c r="J9" s="102"/>
      <c r="K9" s="102"/>
    </row>
    <row r="11" spans="1:11" x14ac:dyDescent="0.25">
      <c r="A11" s="106" t="s">
        <v>635</v>
      </c>
      <c r="B11" s="107"/>
      <c r="C11" s="107"/>
      <c r="D11" s="107"/>
      <c r="E11" s="107"/>
      <c r="F11" s="107"/>
      <c r="G11" s="107"/>
      <c r="H11" s="107"/>
      <c r="I11" s="107"/>
      <c r="J11" s="108"/>
      <c r="K11" s="108"/>
    </row>
    <row r="12" spans="1:11" ht="16.5" customHeight="1" x14ac:dyDescent="0.25">
      <c r="A12" s="106" t="s">
        <v>694</v>
      </c>
      <c r="B12" s="107"/>
      <c r="C12" s="107"/>
      <c r="D12" s="107"/>
      <c r="E12" s="107"/>
      <c r="F12" s="107"/>
      <c r="G12" s="107"/>
      <c r="H12" s="107"/>
      <c r="I12" s="107"/>
      <c r="J12" s="108"/>
      <c r="K12" s="108"/>
    </row>
    <row r="13" spans="1:11" x14ac:dyDescent="0.25">
      <c r="A13" s="36"/>
      <c r="B13" s="36"/>
      <c r="C13" s="36"/>
      <c r="D13" s="36"/>
      <c r="E13" s="36"/>
      <c r="F13" s="36"/>
      <c r="G13" s="36"/>
      <c r="H13" s="36"/>
      <c r="I13" s="37"/>
    </row>
    <row r="14" spans="1:11" x14ac:dyDescent="0.25">
      <c r="A14" s="109" t="s">
        <v>636</v>
      </c>
      <c r="B14" s="110"/>
      <c r="C14" s="110"/>
      <c r="D14" s="110"/>
      <c r="E14" s="110"/>
      <c r="F14" s="110"/>
      <c r="G14" s="111"/>
      <c r="H14" s="115" t="s">
        <v>637</v>
      </c>
      <c r="I14" s="117" t="s">
        <v>638</v>
      </c>
      <c r="J14" s="118"/>
      <c r="K14" s="119"/>
    </row>
    <row r="15" spans="1:11" x14ac:dyDescent="0.25">
      <c r="A15" s="112"/>
      <c r="B15" s="113"/>
      <c r="C15" s="113"/>
      <c r="D15" s="113"/>
      <c r="E15" s="113"/>
      <c r="F15" s="113"/>
      <c r="G15" s="114"/>
      <c r="H15" s="116"/>
      <c r="I15" s="38" t="s">
        <v>9</v>
      </c>
      <c r="J15" s="39" t="s">
        <v>15</v>
      </c>
      <c r="K15" s="40" t="s">
        <v>18</v>
      </c>
    </row>
    <row r="16" spans="1:11" x14ac:dyDescent="0.25">
      <c r="A16" s="103">
        <v>1</v>
      </c>
      <c r="B16" s="104"/>
      <c r="C16" s="104"/>
      <c r="D16" s="104"/>
      <c r="E16" s="104"/>
      <c r="F16" s="104"/>
      <c r="G16" s="105"/>
      <c r="H16" s="41">
        <v>2</v>
      </c>
      <c r="I16" s="42">
        <v>3</v>
      </c>
      <c r="J16" s="42">
        <v>4</v>
      </c>
      <c r="K16" s="43">
        <v>5</v>
      </c>
    </row>
    <row r="17" spans="1:11" ht="31.5" x14ac:dyDescent="0.25">
      <c r="A17" s="44" t="s">
        <v>639</v>
      </c>
      <c r="B17" s="44" t="s">
        <v>640</v>
      </c>
      <c r="C17" s="44" t="s">
        <v>640</v>
      </c>
      <c r="D17" s="44" t="s">
        <v>640</v>
      </c>
      <c r="E17" s="44" t="s">
        <v>640</v>
      </c>
      <c r="F17" s="44" t="s">
        <v>641</v>
      </c>
      <c r="G17" s="44" t="s">
        <v>642</v>
      </c>
      <c r="H17" s="45" t="s">
        <v>643</v>
      </c>
      <c r="I17" s="46">
        <f>SUM(I24,I18)</f>
        <v>39422.796670000069</v>
      </c>
      <c r="J17" s="46">
        <f t="shared" ref="J17:K17" si="0">SUM(J24,J18)</f>
        <v>9697.2189100000542</v>
      </c>
      <c r="K17" s="46">
        <f t="shared" si="0"/>
        <v>6720.4114500000142</v>
      </c>
    </row>
    <row r="18" spans="1:11" ht="31.5" hidden="1" x14ac:dyDescent="0.25">
      <c r="A18" s="44" t="s">
        <v>639</v>
      </c>
      <c r="B18" s="44" t="s">
        <v>644</v>
      </c>
      <c r="C18" s="44" t="s">
        <v>640</v>
      </c>
      <c r="D18" s="44" t="s">
        <v>640</v>
      </c>
      <c r="E18" s="44" t="s">
        <v>640</v>
      </c>
      <c r="F18" s="44" t="s">
        <v>641</v>
      </c>
      <c r="G18" s="44" t="s">
        <v>642</v>
      </c>
      <c r="H18" s="45" t="s">
        <v>645</v>
      </c>
      <c r="I18" s="46">
        <f>I19</f>
        <v>0</v>
      </c>
      <c r="J18" s="46">
        <f t="shared" ref="J18:K18" si="1">SUM(J21:J23)</f>
        <v>0</v>
      </c>
      <c r="K18" s="46">
        <f t="shared" si="1"/>
        <v>0</v>
      </c>
    </row>
    <row r="19" spans="1:11" ht="47.25" hidden="1" x14ac:dyDescent="0.25">
      <c r="A19" s="47" t="s">
        <v>639</v>
      </c>
      <c r="B19" s="47" t="s">
        <v>644</v>
      </c>
      <c r="C19" s="47" t="s">
        <v>639</v>
      </c>
      <c r="D19" s="47" t="s">
        <v>640</v>
      </c>
      <c r="E19" s="47" t="s">
        <v>640</v>
      </c>
      <c r="F19" s="47" t="s">
        <v>641</v>
      </c>
      <c r="G19" s="47" t="s">
        <v>642</v>
      </c>
      <c r="H19" s="48" t="s">
        <v>646</v>
      </c>
      <c r="I19" s="49">
        <f>I20+I22</f>
        <v>0</v>
      </c>
      <c r="J19" s="49">
        <f t="shared" ref="J19:K19" si="2">J20+J22</f>
        <v>0</v>
      </c>
      <c r="K19" s="49">
        <f t="shared" si="2"/>
        <v>0</v>
      </c>
    </row>
    <row r="20" spans="1:11" ht="59.25" hidden="1" customHeight="1" x14ac:dyDescent="0.25">
      <c r="A20" s="47" t="s">
        <v>639</v>
      </c>
      <c r="B20" s="47" t="s">
        <v>644</v>
      </c>
      <c r="C20" s="47" t="s">
        <v>639</v>
      </c>
      <c r="D20" s="47" t="s">
        <v>640</v>
      </c>
      <c r="E20" s="47" t="s">
        <v>640</v>
      </c>
      <c r="F20" s="47" t="s">
        <v>641</v>
      </c>
      <c r="G20" s="47" t="s">
        <v>498</v>
      </c>
      <c r="H20" s="48" t="s">
        <v>647</v>
      </c>
      <c r="I20" s="49">
        <f>I21</f>
        <v>0</v>
      </c>
      <c r="J20" s="49">
        <f t="shared" ref="J20:K20" si="3">J21</f>
        <v>0</v>
      </c>
      <c r="K20" s="49">
        <f t="shared" si="3"/>
        <v>0</v>
      </c>
    </row>
    <row r="21" spans="1:11" ht="63" hidden="1" x14ac:dyDescent="0.25">
      <c r="A21" s="47" t="s">
        <v>639</v>
      </c>
      <c r="B21" s="47" t="s">
        <v>644</v>
      </c>
      <c r="C21" s="47" t="s">
        <v>639</v>
      </c>
      <c r="D21" s="47" t="s">
        <v>640</v>
      </c>
      <c r="E21" s="47" t="s">
        <v>648</v>
      </c>
      <c r="F21" s="47" t="s">
        <v>641</v>
      </c>
      <c r="G21" s="47">
        <v>710</v>
      </c>
      <c r="H21" s="48" t="s">
        <v>649</v>
      </c>
      <c r="I21" s="49">
        <v>0</v>
      </c>
      <c r="J21" s="49">
        <v>0</v>
      </c>
      <c r="K21" s="49">
        <v>0</v>
      </c>
    </row>
    <row r="22" spans="1:11" ht="47.25" hidden="1" x14ac:dyDescent="0.25">
      <c r="A22" s="47" t="s">
        <v>639</v>
      </c>
      <c r="B22" s="47" t="s">
        <v>644</v>
      </c>
      <c r="C22" s="47" t="s">
        <v>639</v>
      </c>
      <c r="D22" s="47" t="s">
        <v>640</v>
      </c>
      <c r="E22" s="47" t="s">
        <v>640</v>
      </c>
      <c r="F22" s="47" t="s">
        <v>641</v>
      </c>
      <c r="G22" s="47" t="s">
        <v>261</v>
      </c>
      <c r="H22" s="48" t="s">
        <v>650</v>
      </c>
      <c r="I22" s="49">
        <f>I23</f>
        <v>0</v>
      </c>
      <c r="J22" s="49">
        <f t="shared" ref="J22:K22" si="4">J23</f>
        <v>0</v>
      </c>
      <c r="K22" s="49">
        <f t="shared" si="4"/>
        <v>0</v>
      </c>
    </row>
    <row r="23" spans="1:11" ht="63" hidden="1" x14ac:dyDescent="0.25">
      <c r="A23" s="47" t="s">
        <v>639</v>
      </c>
      <c r="B23" s="47" t="s">
        <v>644</v>
      </c>
      <c r="C23" s="47" t="s">
        <v>639</v>
      </c>
      <c r="D23" s="47" t="s">
        <v>640</v>
      </c>
      <c r="E23" s="47" t="s">
        <v>648</v>
      </c>
      <c r="F23" s="47" t="s">
        <v>641</v>
      </c>
      <c r="G23" s="47">
        <v>810</v>
      </c>
      <c r="H23" s="48" t="s">
        <v>651</v>
      </c>
      <c r="I23" s="49">
        <v>0</v>
      </c>
      <c r="J23" s="49">
        <v>0</v>
      </c>
      <c r="K23" s="49">
        <v>0</v>
      </c>
    </row>
    <row r="24" spans="1:11" ht="31.5" x14ac:dyDescent="0.25">
      <c r="A24" s="44" t="s">
        <v>639</v>
      </c>
      <c r="B24" s="44" t="s">
        <v>648</v>
      </c>
      <c r="C24" s="44" t="s">
        <v>640</v>
      </c>
      <c r="D24" s="44" t="s">
        <v>640</v>
      </c>
      <c r="E24" s="44" t="s">
        <v>640</v>
      </c>
      <c r="F24" s="44" t="s">
        <v>641</v>
      </c>
      <c r="G24" s="44" t="s">
        <v>642</v>
      </c>
      <c r="H24" s="45" t="s">
        <v>652</v>
      </c>
      <c r="I24" s="46">
        <f>SUM(I29,I26)</f>
        <v>39422.796670000069</v>
      </c>
      <c r="J24" s="46">
        <f>SUM(J29,J26)</f>
        <v>9697.2189100000542</v>
      </c>
      <c r="K24" s="46">
        <f>SUM(K29,K26)</f>
        <v>6720.4114500000142</v>
      </c>
    </row>
    <row r="25" spans="1:11" x14ac:dyDescent="0.25">
      <c r="A25" s="47" t="s">
        <v>639</v>
      </c>
      <c r="B25" s="47" t="s">
        <v>648</v>
      </c>
      <c r="C25" s="47" t="s">
        <v>640</v>
      </c>
      <c r="D25" s="47" t="s">
        <v>640</v>
      </c>
      <c r="E25" s="47" t="s">
        <v>640</v>
      </c>
      <c r="F25" s="47" t="s">
        <v>641</v>
      </c>
      <c r="G25" s="47" t="s">
        <v>296</v>
      </c>
      <c r="H25" s="48" t="s">
        <v>653</v>
      </c>
      <c r="I25" s="49">
        <f>I26</f>
        <v>-952491.37971999997</v>
      </c>
      <c r="J25" s="49">
        <f t="shared" ref="J25:K27" si="5">J26</f>
        <v>-826850.27639999997</v>
      </c>
      <c r="K25" s="49">
        <f t="shared" si="5"/>
        <v>-814255.28200000001</v>
      </c>
    </row>
    <row r="26" spans="1:11" x14ac:dyDescent="0.25">
      <c r="A26" s="47" t="s">
        <v>639</v>
      </c>
      <c r="B26" s="47" t="s">
        <v>648</v>
      </c>
      <c r="C26" s="47" t="s">
        <v>654</v>
      </c>
      <c r="D26" s="47" t="s">
        <v>640</v>
      </c>
      <c r="E26" s="47" t="s">
        <v>640</v>
      </c>
      <c r="F26" s="47" t="s">
        <v>641</v>
      </c>
      <c r="G26" s="47" t="s">
        <v>296</v>
      </c>
      <c r="H26" s="48" t="s">
        <v>655</v>
      </c>
      <c r="I26" s="49">
        <f>I27</f>
        <v>-952491.37971999997</v>
      </c>
      <c r="J26" s="49">
        <f t="shared" si="5"/>
        <v>-826850.27639999997</v>
      </c>
      <c r="K26" s="49">
        <f t="shared" si="5"/>
        <v>-814255.28200000001</v>
      </c>
    </row>
    <row r="27" spans="1:11" ht="31.5" x14ac:dyDescent="0.25">
      <c r="A27" s="47" t="s">
        <v>639</v>
      </c>
      <c r="B27" s="47" t="s">
        <v>648</v>
      </c>
      <c r="C27" s="47" t="s">
        <v>654</v>
      </c>
      <c r="D27" s="47" t="s">
        <v>639</v>
      </c>
      <c r="E27" s="47" t="s">
        <v>640</v>
      </c>
      <c r="F27" s="47" t="s">
        <v>641</v>
      </c>
      <c r="G27" s="47" t="s">
        <v>656</v>
      </c>
      <c r="H27" s="48" t="s">
        <v>657</v>
      </c>
      <c r="I27" s="49">
        <f>I28</f>
        <v>-952491.37971999997</v>
      </c>
      <c r="J27" s="49">
        <f t="shared" si="5"/>
        <v>-826850.27639999997</v>
      </c>
      <c r="K27" s="49">
        <f t="shared" si="5"/>
        <v>-814255.28200000001</v>
      </c>
    </row>
    <row r="28" spans="1:11" ht="31.5" x14ac:dyDescent="0.25">
      <c r="A28" s="47" t="s">
        <v>639</v>
      </c>
      <c r="B28" s="47" t="s">
        <v>648</v>
      </c>
      <c r="C28" s="47" t="s">
        <v>654</v>
      </c>
      <c r="D28" s="47" t="s">
        <v>639</v>
      </c>
      <c r="E28" s="47" t="s">
        <v>648</v>
      </c>
      <c r="F28" s="47" t="s">
        <v>641</v>
      </c>
      <c r="G28" s="47" t="s">
        <v>656</v>
      </c>
      <c r="H28" s="48" t="s">
        <v>658</v>
      </c>
      <c r="I28" s="50">
        <f>-'Прил 1'!C197</f>
        <v>-952491.37971999997</v>
      </c>
      <c r="J28" s="50">
        <f>-'Прил 1'!D197</f>
        <v>-826850.27639999997</v>
      </c>
      <c r="K28" s="50">
        <f>-'Прил 1'!E197</f>
        <v>-814255.28200000001</v>
      </c>
    </row>
    <row r="29" spans="1:11" x14ac:dyDescent="0.25">
      <c r="A29" s="47" t="s">
        <v>639</v>
      </c>
      <c r="B29" s="47" t="s">
        <v>648</v>
      </c>
      <c r="C29" s="47" t="s">
        <v>640</v>
      </c>
      <c r="D29" s="47" t="s">
        <v>640</v>
      </c>
      <c r="E29" s="47" t="s">
        <v>640</v>
      </c>
      <c r="F29" s="47" t="s">
        <v>641</v>
      </c>
      <c r="G29" s="47" t="s">
        <v>327</v>
      </c>
      <c r="H29" s="48" t="s">
        <v>659</v>
      </c>
      <c r="I29" s="49">
        <f>I30</f>
        <v>991914.17639000004</v>
      </c>
      <c r="J29" s="49">
        <f t="shared" ref="J29:K31" si="6">J30</f>
        <v>836547.49531000003</v>
      </c>
      <c r="K29" s="49">
        <f t="shared" si="6"/>
        <v>820975.69345000002</v>
      </c>
    </row>
    <row r="30" spans="1:11" x14ac:dyDescent="0.25">
      <c r="A30" s="47" t="s">
        <v>639</v>
      </c>
      <c r="B30" s="47" t="s">
        <v>648</v>
      </c>
      <c r="C30" s="47" t="s">
        <v>654</v>
      </c>
      <c r="D30" s="47" t="s">
        <v>640</v>
      </c>
      <c r="E30" s="47" t="s">
        <v>640</v>
      </c>
      <c r="F30" s="47" t="s">
        <v>641</v>
      </c>
      <c r="G30" s="47" t="s">
        <v>327</v>
      </c>
      <c r="H30" s="48" t="s">
        <v>660</v>
      </c>
      <c r="I30" s="49">
        <f>I31</f>
        <v>991914.17639000004</v>
      </c>
      <c r="J30" s="49">
        <f t="shared" si="6"/>
        <v>836547.49531000003</v>
      </c>
      <c r="K30" s="49">
        <f t="shared" si="6"/>
        <v>820975.69345000002</v>
      </c>
    </row>
    <row r="31" spans="1:11" ht="31.5" x14ac:dyDescent="0.25">
      <c r="A31" s="47" t="s">
        <v>639</v>
      </c>
      <c r="B31" s="47" t="s">
        <v>648</v>
      </c>
      <c r="C31" s="47" t="s">
        <v>654</v>
      </c>
      <c r="D31" s="47" t="s">
        <v>639</v>
      </c>
      <c r="E31" s="47" t="s">
        <v>640</v>
      </c>
      <c r="F31" s="47" t="s">
        <v>641</v>
      </c>
      <c r="G31" s="47" t="s">
        <v>661</v>
      </c>
      <c r="H31" s="48" t="s">
        <v>662</v>
      </c>
      <c r="I31" s="49">
        <f>I32</f>
        <v>991914.17639000004</v>
      </c>
      <c r="J31" s="49">
        <f t="shared" si="6"/>
        <v>836547.49531000003</v>
      </c>
      <c r="K31" s="49">
        <f t="shared" si="6"/>
        <v>820975.69345000002</v>
      </c>
    </row>
    <row r="32" spans="1:11" ht="31.5" x14ac:dyDescent="0.25">
      <c r="A32" s="47" t="s">
        <v>639</v>
      </c>
      <c r="B32" s="47" t="s">
        <v>648</v>
      </c>
      <c r="C32" s="47" t="s">
        <v>654</v>
      </c>
      <c r="D32" s="47" t="s">
        <v>639</v>
      </c>
      <c r="E32" s="47" t="s">
        <v>648</v>
      </c>
      <c r="F32" s="47" t="s">
        <v>641</v>
      </c>
      <c r="G32" s="47" t="s">
        <v>661</v>
      </c>
      <c r="H32" s="48" t="s">
        <v>663</v>
      </c>
      <c r="I32" s="49">
        <f>'Прил 2'!D15</f>
        <v>991914.17639000004</v>
      </c>
      <c r="J32" s="49">
        <f>'Прил 2'!E15</f>
        <v>836547.49531000003</v>
      </c>
      <c r="K32" s="49">
        <f>'Прил 2'!F15</f>
        <v>820975.69345000002</v>
      </c>
    </row>
    <row r="33" spans="1:9" x14ac:dyDescent="0.25">
      <c r="A33" s="51"/>
      <c r="B33" s="51"/>
      <c r="C33" s="51"/>
      <c r="D33" s="51"/>
      <c r="E33" s="51"/>
      <c r="F33" s="51"/>
      <c r="G33" s="51"/>
      <c r="H33" s="52"/>
      <c r="I33" s="53"/>
    </row>
  </sheetData>
  <mergeCells count="13">
    <mergeCell ref="A2:K2"/>
    <mergeCell ref="A3:K3"/>
    <mergeCell ref="A4:K4"/>
    <mergeCell ref="A5:K5"/>
    <mergeCell ref="J7:K7"/>
    <mergeCell ref="A8:K8"/>
    <mergeCell ref="A9:K9"/>
    <mergeCell ref="A16:G16"/>
    <mergeCell ref="A11:K11"/>
    <mergeCell ref="A12:K12"/>
    <mergeCell ref="A14:G15"/>
    <mergeCell ref="H14:H15"/>
    <mergeCell ref="I14:K14"/>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7"/>
  <sheetViews>
    <sheetView view="pageBreakPreview" zoomScaleNormal="100" zoomScaleSheetLayoutView="100" workbookViewId="0">
      <selection activeCell="C15" sqref="C15"/>
    </sheetView>
  </sheetViews>
  <sheetFormatPr defaultRowHeight="15.75" x14ac:dyDescent="0.25"/>
  <cols>
    <col min="1" max="1" width="43.5703125" style="5" customWidth="1"/>
    <col min="2" max="4" width="16.7109375" style="5" customWidth="1"/>
    <col min="5" max="5" width="9.140625" style="5" customWidth="1"/>
    <col min="6" max="6" width="9.140625" style="5"/>
    <col min="7" max="7" width="14.5703125" style="5" customWidth="1"/>
    <col min="8" max="255" width="9.140625" style="5"/>
    <col min="256" max="256" width="4.140625" style="5" customWidth="1"/>
    <col min="257" max="257" width="43.5703125" style="5" customWidth="1"/>
    <col min="258" max="258" width="15" style="5" customWidth="1"/>
    <col min="259" max="259" width="14.28515625" style="5" customWidth="1"/>
    <col min="260" max="260" width="15.140625" style="5" customWidth="1"/>
    <col min="261" max="261" width="9.140625" style="5" customWidth="1"/>
    <col min="262" max="262" width="9.140625" style="5"/>
    <col min="263" max="263" width="14.5703125" style="5" customWidth="1"/>
    <col min="264" max="511" width="9.140625" style="5"/>
    <col min="512" max="512" width="4.140625" style="5" customWidth="1"/>
    <col min="513" max="513" width="43.5703125" style="5" customWidth="1"/>
    <col min="514" max="514" width="15" style="5" customWidth="1"/>
    <col min="515" max="515" width="14.28515625" style="5" customWidth="1"/>
    <col min="516" max="516" width="15.140625" style="5" customWidth="1"/>
    <col min="517" max="517" width="9.140625" style="5" customWidth="1"/>
    <col min="518" max="518" width="9.140625" style="5"/>
    <col min="519" max="519" width="14.5703125" style="5" customWidth="1"/>
    <col min="520" max="767" width="9.140625" style="5"/>
    <col min="768" max="768" width="4.140625" style="5" customWidth="1"/>
    <col min="769" max="769" width="43.5703125" style="5" customWidth="1"/>
    <col min="770" max="770" width="15" style="5" customWidth="1"/>
    <col min="771" max="771" width="14.28515625" style="5" customWidth="1"/>
    <col min="772" max="772" width="15.140625" style="5" customWidth="1"/>
    <col min="773" max="773" width="9.140625" style="5" customWidth="1"/>
    <col min="774" max="774" width="9.140625" style="5"/>
    <col min="775" max="775" width="14.5703125" style="5" customWidth="1"/>
    <col min="776" max="1023" width="9.140625" style="5"/>
    <col min="1024" max="1024" width="4.140625" style="5" customWidth="1"/>
    <col min="1025" max="1025" width="43.5703125" style="5" customWidth="1"/>
    <col min="1026" max="1026" width="15" style="5" customWidth="1"/>
    <col min="1027" max="1027" width="14.28515625" style="5" customWidth="1"/>
    <col min="1028" max="1028" width="15.140625" style="5" customWidth="1"/>
    <col min="1029" max="1029" width="9.140625" style="5" customWidth="1"/>
    <col min="1030" max="1030" width="9.140625" style="5"/>
    <col min="1031" max="1031" width="14.5703125" style="5" customWidth="1"/>
    <col min="1032" max="1279" width="9.140625" style="5"/>
    <col min="1280" max="1280" width="4.140625" style="5" customWidth="1"/>
    <col min="1281" max="1281" width="43.5703125" style="5" customWidth="1"/>
    <col min="1282" max="1282" width="15" style="5" customWidth="1"/>
    <col min="1283" max="1283" width="14.28515625" style="5" customWidth="1"/>
    <col min="1284" max="1284" width="15.140625" style="5" customWidth="1"/>
    <col min="1285" max="1285" width="9.140625" style="5" customWidth="1"/>
    <col min="1286" max="1286" width="9.140625" style="5"/>
    <col min="1287" max="1287" width="14.5703125" style="5" customWidth="1"/>
    <col min="1288" max="1535" width="9.140625" style="5"/>
    <col min="1536" max="1536" width="4.140625" style="5" customWidth="1"/>
    <col min="1537" max="1537" width="43.5703125" style="5" customWidth="1"/>
    <col min="1538" max="1538" width="15" style="5" customWidth="1"/>
    <col min="1539" max="1539" width="14.28515625" style="5" customWidth="1"/>
    <col min="1540" max="1540" width="15.140625" style="5" customWidth="1"/>
    <col min="1541" max="1541" width="9.140625" style="5" customWidth="1"/>
    <col min="1542" max="1542" width="9.140625" style="5"/>
    <col min="1543" max="1543" width="14.5703125" style="5" customWidth="1"/>
    <col min="1544" max="1791" width="9.140625" style="5"/>
    <col min="1792" max="1792" width="4.140625" style="5" customWidth="1"/>
    <col min="1793" max="1793" width="43.5703125" style="5" customWidth="1"/>
    <col min="1794" max="1794" width="15" style="5" customWidth="1"/>
    <col min="1795" max="1795" width="14.28515625" style="5" customWidth="1"/>
    <col min="1796" max="1796" width="15.140625" style="5" customWidth="1"/>
    <col min="1797" max="1797" width="9.140625" style="5" customWidth="1"/>
    <col min="1798" max="1798" width="9.140625" style="5"/>
    <col min="1799" max="1799" width="14.5703125" style="5" customWidth="1"/>
    <col min="1800" max="2047" width="9.140625" style="5"/>
    <col min="2048" max="2048" width="4.140625" style="5" customWidth="1"/>
    <col min="2049" max="2049" width="43.5703125" style="5" customWidth="1"/>
    <col min="2050" max="2050" width="15" style="5" customWidth="1"/>
    <col min="2051" max="2051" width="14.28515625" style="5" customWidth="1"/>
    <col min="2052" max="2052" width="15.140625" style="5" customWidth="1"/>
    <col min="2053" max="2053" width="9.140625" style="5" customWidth="1"/>
    <col min="2054" max="2054" width="9.140625" style="5"/>
    <col min="2055" max="2055" width="14.5703125" style="5" customWidth="1"/>
    <col min="2056" max="2303" width="9.140625" style="5"/>
    <col min="2304" max="2304" width="4.140625" style="5" customWidth="1"/>
    <col min="2305" max="2305" width="43.5703125" style="5" customWidth="1"/>
    <col min="2306" max="2306" width="15" style="5" customWidth="1"/>
    <col min="2307" max="2307" width="14.28515625" style="5" customWidth="1"/>
    <col min="2308" max="2308" width="15.140625" style="5" customWidth="1"/>
    <col min="2309" max="2309" width="9.140625" style="5" customWidth="1"/>
    <col min="2310" max="2310" width="9.140625" style="5"/>
    <col min="2311" max="2311" width="14.5703125" style="5" customWidth="1"/>
    <col min="2312" max="2559" width="9.140625" style="5"/>
    <col min="2560" max="2560" width="4.140625" style="5" customWidth="1"/>
    <col min="2561" max="2561" width="43.5703125" style="5" customWidth="1"/>
    <col min="2562" max="2562" width="15" style="5" customWidth="1"/>
    <col min="2563" max="2563" width="14.28515625" style="5" customWidth="1"/>
    <col min="2564" max="2564" width="15.140625" style="5" customWidth="1"/>
    <col min="2565" max="2565" width="9.140625" style="5" customWidth="1"/>
    <col min="2566" max="2566" width="9.140625" style="5"/>
    <col min="2567" max="2567" width="14.5703125" style="5" customWidth="1"/>
    <col min="2568" max="2815" width="9.140625" style="5"/>
    <col min="2816" max="2816" width="4.140625" style="5" customWidth="1"/>
    <col min="2817" max="2817" width="43.5703125" style="5" customWidth="1"/>
    <col min="2818" max="2818" width="15" style="5" customWidth="1"/>
    <col min="2819" max="2819" width="14.28515625" style="5" customWidth="1"/>
    <col min="2820" max="2820" width="15.140625" style="5" customWidth="1"/>
    <col min="2821" max="2821" width="9.140625" style="5" customWidth="1"/>
    <col min="2822" max="2822" width="9.140625" style="5"/>
    <col min="2823" max="2823" width="14.5703125" style="5" customWidth="1"/>
    <col min="2824" max="3071" width="9.140625" style="5"/>
    <col min="3072" max="3072" width="4.140625" style="5" customWidth="1"/>
    <col min="3073" max="3073" width="43.5703125" style="5" customWidth="1"/>
    <col min="3074" max="3074" width="15" style="5" customWidth="1"/>
    <col min="3075" max="3075" width="14.28515625" style="5" customWidth="1"/>
    <col min="3076" max="3076" width="15.140625" style="5" customWidth="1"/>
    <col min="3077" max="3077" width="9.140625" style="5" customWidth="1"/>
    <col min="3078" max="3078" width="9.140625" style="5"/>
    <col min="3079" max="3079" width="14.5703125" style="5" customWidth="1"/>
    <col min="3080" max="3327" width="9.140625" style="5"/>
    <col min="3328" max="3328" width="4.140625" style="5" customWidth="1"/>
    <col min="3329" max="3329" width="43.5703125" style="5" customWidth="1"/>
    <col min="3330" max="3330" width="15" style="5" customWidth="1"/>
    <col min="3331" max="3331" width="14.28515625" style="5" customWidth="1"/>
    <col min="3332" max="3332" width="15.140625" style="5" customWidth="1"/>
    <col min="3333" max="3333" width="9.140625" style="5" customWidth="1"/>
    <col min="3334" max="3334" width="9.140625" style="5"/>
    <col min="3335" max="3335" width="14.5703125" style="5" customWidth="1"/>
    <col min="3336" max="3583" width="9.140625" style="5"/>
    <col min="3584" max="3584" width="4.140625" style="5" customWidth="1"/>
    <col min="3585" max="3585" width="43.5703125" style="5" customWidth="1"/>
    <col min="3586" max="3586" width="15" style="5" customWidth="1"/>
    <col min="3587" max="3587" width="14.28515625" style="5" customWidth="1"/>
    <col min="3588" max="3588" width="15.140625" style="5" customWidth="1"/>
    <col min="3589" max="3589" width="9.140625" style="5" customWidth="1"/>
    <col min="3590" max="3590" width="9.140625" style="5"/>
    <col min="3591" max="3591" width="14.5703125" style="5" customWidth="1"/>
    <col min="3592" max="3839" width="9.140625" style="5"/>
    <col min="3840" max="3840" width="4.140625" style="5" customWidth="1"/>
    <col min="3841" max="3841" width="43.5703125" style="5" customWidth="1"/>
    <col min="3842" max="3842" width="15" style="5" customWidth="1"/>
    <col min="3843" max="3843" width="14.28515625" style="5" customWidth="1"/>
    <col min="3844" max="3844" width="15.140625" style="5" customWidth="1"/>
    <col min="3845" max="3845" width="9.140625" style="5" customWidth="1"/>
    <col min="3846" max="3846" width="9.140625" style="5"/>
    <col min="3847" max="3847" width="14.5703125" style="5" customWidth="1"/>
    <col min="3848" max="4095" width="9.140625" style="5"/>
    <col min="4096" max="4096" width="4.140625" style="5" customWidth="1"/>
    <col min="4097" max="4097" width="43.5703125" style="5" customWidth="1"/>
    <col min="4098" max="4098" width="15" style="5" customWidth="1"/>
    <col min="4099" max="4099" width="14.28515625" style="5" customWidth="1"/>
    <col min="4100" max="4100" width="15.140625" style="5" customWidth="1"/>
    <col min="4101" max="4101" width="9.140625" style="5" customWidth="1"/>
    <col min="4102" max="4102" width="9.140625" style="5"/>
    <col min="4103" max="4103" width="14.5703125" style="5" customWidth="1"/>
    <col min="4104" max="4351" width="9.140625" style="5"/>
    <col min="4352" max="4352" width="4.140625" style="5" customWidth="1"/>
    <col min="4353" max="4353" width="43.5703125" style="5" customWidth="1"/>
    <col min="4354" max="4354" width="15" style="5" customWidth="1"/>
    <col min="4355" max="4355" width="14.28515625" style="5" customWidth="1"/>
    <col min="4356" max="4356" width="15.140625" style="5" customWidth="1"/>
    <col min="4357" max="4357" width="9.140625" style="5" customWidth="1"/>
    <col min="4358" max="4358" width="9.140625" style="5"/>
    <col min="4359" max="4359" width="14.5703125" style="5" customWidth="1"/>
    <col min="4360" max="4607" width="9.140625" style="5"/>
    <col min="4608" max="4608" width="4.140625" style="5" customWidth="1"/>
    <col min="4609" max="4609" width="43.5703125" style="5" customWidth="1"/>
    <col min="4610" max="4610" width="15" style="5" customWidth="1"/>
    <col min="4611" max="4611" width="14.28515625" style="5" customWidth="1"/>
    <col min="4612" max="4612" width="15.140625" style="5" customWidth="1"/>
    <col min="4613" max="4613" width="9.140625" style="5" customWidth="1"/>
    <col min="4614" max="4614" width="9.140625" style="5"/>
    <col min="4615" max="4615" width="14.5703125" style="5" customWidth="1"/>
    <col min="4616" max="4863" width="9.140625" style="5"/>
    <col min="4864" max="4864" width="4.140625" style="5" customWidth="1"/>
    <col min="4865" max="4865" width="43.5703125" style="5" customWidth="1"/>
    <col min="4866" max="4866" width="15" style="5" customWidth="1"/>
    <col min="4867" max="4867" width="14.28515625" style="5" customWidth="1"/>
    <col min="4868" max="4868" width="15.140625" style="5" customWidth="1"/>
    <col min="4869" max="4869" width="9.140625" style="5" customWidth="1"/>
    <col min="4870" max="4870" width="9.140625" style="5"/>
    <col min="4871" max="4871" width="14.5703125" style="5" customWidth="1"/>
    <col min="4872" max="5119" width="9.140625" style="5"/>
    <col min="5120" max="5120" width="4.140625" style="5" customWidth="1"/>
    <col min="5121" max="5121" width="43.5703125" style="5" customWidth="1"/>
    <col min="5122" max="5122" width="15" style="5" customWidth="1"/>
    <col min="5123" max="5123" width="14.28515625" style="5" customWidth="1"/>
    <col min="5124" max="5124" width="15.140625" style="5" customWidth="1"/>
    <col min="5125" max="5125" width="9.140625" style="5" customWidth="1"/>
    <col min="5126" max="5126" width="9.140625" style="5"/>
    <col min="5127" max="5127" width="14.5703125" style="5" customWidth="1"/>
    <col min="5128" max="5375" width="9.140625" style="5"/>
    <col min="5376" max="5376" width="4.140625" style="5" customWidth="1"/>
    <col min="5377" max="5377" width="43.5703125" style="5" customWidth="1"/>
    <col min="5378" max="5378" width="15" style="5" customWidth="1"/>
    <col min="5379" max="5379" width="14.28515625" style="5" customWidth="1"/>
    <col min="5380" max="5380" width="15.140625" style="5" customWidth="1"/>
    <col min="5381" max="5381" width="9.140625" style="5" customWidth="1"/>
    <col min="5382" max="5382" width="9.140625" style="5"/>
    <col min="5383" max="5383" width="14.5703125" style="5" customWidth="1"/>
    <col min="5384" max="5631" width="9.140625" style="5"/>
    <col min="5632" max="5632" width="4.140625" style="5" customWidth="1"/>
    <col min="5633" max="5633" width="43.5703125" style="5" customWidth="1"/>
    <col min="5634" max="5634" width="15" style="5" customWidth="1"/>
    <col min="5635" max="5635" width="14.28515625" style="5" customWidth="1"/>
    <col min="5636" max="5636" width="15.140625" style="5" customWidth="1"/>
    <col min="5637" max="5637" width="9.140625" style="5" customWidth="1"/>
    <col min="5638" max="5638" width="9.140625" style="5"/>
    <col min="5639" max="5639" width="14.5703125" style="5" customWidth="1"/>
    <col min="5640" max="5887" width="9.140625" style="5"/>
    <col min="5888" max="5888" width="4.140625" style="5" customWidth="1"/>
    <col min="5889" max="5889" width="43.5703125" style="5" customWidth="1"/>
    <col min="5890" max="5890" width="15" style="5" customWidth="1"/>
    <col min="5891" max="5891" width="14.28515625" style="5" customWidth="1"/>
    <col min="5892" max="5892" width="15.140625" style="5" customWidth="1"/>
    <col min="5893" max="5893" width="9.140625" style="5" customWidth="1"/>
    <col min="5894" max="5894" width="9.140625" style="5"/>
    <col min="5895" max="5895" width="14.5703125" style="5" customWidth="1"/>
    <col min="5896" max="6143" width="9.140625" style="5"/>
    <col min="6144" max="6144" width="4.140625" style="5" customWidth="1"/>
    <col min="6145" max="6145" width="43.5703125" style="5" customWidth="1"/>
    <col min="6146" max="6146" width="15" style="5" customWidth="1"/>
    <col min="6147" max="6147" width="14.28515625" style="5" customWidth="1"/>
    <col min="6148" max="6148" width="15.140625" style="5" customWidth="1"/>
    <col min="6149" max="6149" width="9.140625" style="5" customWidth="1"/>
    <col min="6150" max="6150" width="9.140625" style="5"/>
    <col min="6151" max="6151" width="14.5703125" style="5" customWidth="1"/>
    <col min="6152" max="6399" width="9.140625" style="5"/>
    <col min="6400" max="6400" width="4.140625" style="5" customWidth="1"/>
    <col min="6401" max="6401" width="43.5703125" style="5" customWidth="1"/>
    <col min="6402" max="6402" width="15" style="5" customWidth="1"/>
    <col min="6403" max="6403" width="14.28515625" style="5" customWidth="1"/>
    <col min="6404" max="6404" width="15.140625" style="5" customWidth="1"/>
    <col min="6405" max="6405" width="9.140625" style="5" customWidth="1"/>
    <col min="6406" max="6406" width="9.140625" style="5"/>
    <col min="6407" max="6407" width="14.5703125" style="5" customWidth="1"/>
    <col min="6408" max="6655" width="9.140625" style="5"/>
    <col min="6656" max="6656" width="4.140625" style="5" customWidth="1"/>
    <col min="6657" max="6657" width="43.5703125" style="5" customWidth="1"/>
    <col min="6658" max="6658" width="15" style="5" customWidth="1"/>
    <col min="6659" max="6659" width="14.28515625" style="5" customWidth="1"/>
    <col min="6660" max="6660" width="15.140625" style="5" customWidth="1"/>
    <col min="6661" max="6661" width="9.140625" style="5" customWidth="1"/>
    <col min="6662" max="6662" width="9.140625" style="5"/>
    <col min="6663" max="6663" width="14.5703125" style="5" customWidth="1"/>
    <col min="6664" max="6911" width="9.140625" style="5"/>
    <col min="6912" max="6912" width="4.140625" style="5" customWidth="1"/>
    <col min="6913" max="6913" width="43.5703125" style="5" customWidth="1"/>
    <col min="6914" max="6914" width="15" style="5" customWidth="1"/>
    <col min="6915" max="6915" width="14.28515625" style="5" customWidth="1"/>
    <col min="6916" max="6916" width="15.140625" style="5" customWidth="1"/>
    <col min="6917" max="6917" width="9.140625" style="5" customWidth="1"/>
    <col min="6918" max="6918" width="9.140625" style="5"/>
    <col min="6919" max="6919" width="14.5703125" style="5" customWidth="1"/>
    <col min="6920" max="7167" width="9.140625" style="5"/>
    <col min="7168" max="7168" width="4.140625" style="5" customWidth="1"/>
    <col min="7169" max="7169" width="43.5703125" style="5" customWidth="1"/>
    <col min="7170" max="7170" width="15" style="5" customWidth="1"/>
    <col min="7171" max="7171" width="14.28515625" style="5" customWidth="1"/>
    <col min="7172" max="7172" width="15.140625" style="5" customWidth="1"/>
    <col min="7173" max="7173" width="9.140625" style="5" customWidth="1"/>
    <col min="7174" max="7174" width="9.140625" style="5"/>
    <col min="7175" max="7175" width="14.5703125" style="5" customWidth="1"/>
    <col min="7176" max="7423" width="9.140625" style="5"/>
    <col min="7424" max="7424" width="4.140625" style="5" customWidth="1"/>
    <col min="7425" max="7425" width="43.5703125" style="5" customWidth="1"/>
    <col min="7426" max="7426" width="15" style="5" customWidth="1"/>
    <col min="7427" max="7427" width="14.28515625" style="5" customWidth="1"/>
    <col min="7428" max="7428" width="15.140625" style="5" customWidth="1"/>
    <col min="7429" max="7429" width="9.140625" style="5" customWidth="1"/>
    <col min="7430" max="7430" width="9.140625" style="5"/>
    <col min="7431" max="7431" width="14.5703125" style="5" customWidth="1"/>
    <col min="7432" max="7679" width="9.140625" style="5"/>
    <col min="7680" max="7680" width="4.140625" style="5" customWidth="1"/>
    <col min="7681" max="7681" width="43.5703125" style="5" customWidth="1"/>
    <col min="7682" max="7682" width="15" style="5" customWidth="1"/>
    <col min="7683" max="7683" width="14.28515625" style="5" customWidth="1"/>
    <col min="7684" max="7684" width="15.140625" style="5" customWidth="1"/>
    <col min="7685" max="7685" width="9.140625" style="5" customWidth="1"/>
    <col min="7686" max="7686" width="9.140625" style="5"/>
    <col min="7687" max="7687" width="14.5703125" style="5" customWidth="1"/>
    <col min="7688" max="7935" width="9.140625" style="5"/>
    <col min="7936" max="7936" width="4.140625" style="5" customWidth="1"/>
    <col min="7937" max="7937" width="43.5703125" style="5" customWidth="1"/>
    <col min="7938" max="7938" width="15" style="5" customWidth="1"/>
    <col min="7939" max="7939" width="14.28515625" style="5" customWidth="1"/>
    <col min="7940" max="7940" width="15.140625" style="5" customWidth="1"/>
    <col min="7941" max="7941" width="9.140625" style="5" customWidth="1"/>
    <col min="7942" max="7942" width="9.140625" style="5"/>
    <col min="7943" max="7943" width="14.5703125" style="5" customWidth="1"/>
    <col min="7944" max="8191" width="9.140625" style="5"/>
    <col min="8192" max="8192" width="4.140625" style="5" customWidth="1"/>
    <col min="8193" max="8193" width="43.5703125" style="5" customWidth="1"/>
    <col min="8194" max="8194" width="15" style="5" customWidth="1"/>
    <col min="8195" max="8195" width="14.28515625" style="5" customWidth="1"/>
    <col min="8196" max="8196" width="15.140625" style="5" customWidth="1"/>
    <col min="8197" max="8197" width="9.140625" style="5" customWidth="1"/>
    <col min="8198" max="8198" width="9.140625" style="5"/>
    <col min="8199" max="8199" width="14.5703125" style="5" customWidth="1"/>
    <col min="8200" max="8447" width="9.140625" style="5"/>
    <col min="8448" max="8448" width="4.140625" style="5" customWidth="1"/>
    <col min="8449" max="8449" width="43.5703125" style="5" customWidth="1"/>
    <col min="8450" max="8450" width="15" style="5" customWidth="1"/>
    <col min="8451" max="8451" width="14.28515625" style="5" customWidth="1"/>
    <col min="8452" max="8452" width="15.140625" style="5" customWidth="1"/>
    <col min="8453" max="8453" width="9.140625" style="5" customWidth="1"/>
    <col min="8454" max="8454" width="9.140625" style="5"/>
    <col min="8455" max="8455" width="14.5703125" style="5" customWidth="1"/>
    <col min="8456" max="8703" width="9.140625" style="5"/>
    <col min="8704" max="8704" width="4.140625" style="5" customWidth="1"/>
    <col min="8705" max="8705" width="43.5703125" style="5" customWidth="1"/>
    <col min="8706" max="8706" width="15" style="5" customWidth="1"/>
    <col min="8707" max="8707" width="14.28515625" style="5" customWidth="1"/>
    <col min="8708" max="8708" width="15.140625" style="5" customWidth="1"/>
    <col min="8709" max="8709" width="9.140625" style="5" customWidth="1"/>
    <col min="8710" max="8710" width="9.140625" style="5"/>
    <col min="8711" max="8711" width="14.5703125" style="5" customWidth="1"/>
    <col min="8712" max="8959" width="9.140625" style="5"/>
    <col min="8960" max="8960" width="4.140625" style="5" customWidth="1"/>
    <col min="8961" max="8961" width="43.5703125" style="5" customWidth="1"/>
    <col min="8962" max="8962" width="15" style="5" customWidth="1"/>
    <col min="8963" max="8963" width="14.28515625" style="5" customWidth="1"/>
    <col min="8964" max="8964" width="15.140625" style="5" customWidth="1"/>
    <col min="8965" max="8965" width="9.140625" style="5" customWidth="1"/>
    <col min="8966" max="8966" width="9.140625" style="5"/>
    <col min="8967" max="8967" width="14.5703125" style="5" customWidth="1"/>
    <col min="8968" max="9215" width="9.140625" style="5"/>
    <col min="9216" max="9216" width="4.140625" style="5" customWidth="1"/>
    <col min="9217" max="9217" width="43.5703125" style="5" customWidth="1"/>
    <col min="9218" max="9218" width="15" style="5" customWidth="1"/>
    <col min="9219" max="9219" width="14.28515625" style="5" customWidth="1"/>
    <col min="9220" max="9220" width="15.140625" style="5" customWidth="1"/>
    <col min="9221" max="9221" width="9.140625" style="5" customWidth="1"/>
    <col min="9222" max="9222" width="9.140625" style="5"/>
    <col min="9223" max="9223" width="14.5703125" style="5" customWidth="1"/>
    <col min="9224" max="9471" width="9.140625" style="5"/>
    <col min="9472" max="9472" width="4.140625" style="5" customWidth="1"/>
    <col min="9473" max="9473" width="43.5703125" style="5" customWidth="1"/>
    <col min="9474" max="9474" width="15" style="5" customWidth="1"/>
    <col min="9475" max="9475" width="14.28515625" style="5" customWidth="1"/>
    <col min="9476" max="9476" width="15.140625" style="5" customWidth="1"/>
    <col min="9477" max="9477" width="9.140625" style="5" customWidth="1"/>
    <col min="9478" max="9478" width="9.140625" style="5"/>
    <col min="9479" max="9479" width="14.5703125" style="5" customWidth="1"/>
    <col min="9480" max="9727" width="9.140625" style="5"/>
    <col min="9728" max="9728" width="4.140625" style="5" customWidth="1"/>
    <col min="9729" max="9729" width="43.5703125" style="5" customWidth="1"/>
    <col min="9730" max="9730" width="15" style="5" customWidth="1"/>
    <col min="9731" max="9731" width="14.28515625" style="5" customWidth="1"/>
    <col min="9732" max="9732" width="15.140625" style="5" customWidth="1"/>
    <col min="9733" max="9733" width="9.140625" style="5" customWidth="1"/>
    <col min="9734" max="9734" width="9.140625" style="5"/>
    <col min="9735" max="9735" width="14.5703125" style="5" customWidth="1"/>
    <col min="9736" max="9983" width="9.140625" style="5"/>
    <col min="9984" max="9984" width="4.140625" style="5" customWidth="1"/>
    <col min="9985" max="9985" width="43.5703125" style="5" customWidth="1"/>
    <col min="9986" max="9986" width="15" style="5" customWidth="1"/>
    <col min="9987" max="9987" width="14.28515625" style="5" customWidth="1"/>
    <col min="9988" max="9988" width="15.140625" style="5" customWidth="1"/>
    <col min="9989" max="9989" width="9.140625" style="5" customWidth="1"/>
    <col min="9990" max="9990" width="9.140625" style="5"/>
    <col min="9991" max="9991" width="14.5703125" style="5" customWidth="1"/>
    <col min="9992" max="10239" width="9.140625" style="5"/>
    <col min="10240" max="10240" width="4.140625" style="5" customWidth="1"/>
    <col min="10241" max="10241" width="43.5703125" style="5" customWidth="1"/>
    <col min="10242" max="10242" width="15" style="5" customWidth="1"/>
    <col min="10243" max="10243" width="14.28515625" style="5" customWidth="1"/>
    <col min="10244" max="10244" width="15.140625" style="5" customWidth="1"/>
    <col min="10245" max="10245" width="9.140625" style="5" customWidth="1"/>
    <col min="10246" max="10246" width="9.140625" style="5"/>
    <col min="10247" max="10247" width="14.5703125" style="5" customWidth="1"/>
    <col min="10248" max="10495" width="9.140625" style="5"/>
    <col min="10496" max="10496" width="4.140625" style="5" customWidth="1"/>
    <col min="10497" max="10497" width="43.5703125" style="5" customWidth="1"/>
    <col min="10498" max="10498" width="15" style="5" customWidth="1"/>
    <col min="10499" max="10499" width="14.28515625" style="5" customWidth="1"/>
    <col min="10500" max="10500" width="15.140625" style="5" customWidth="1"/>
    <col min="10501" max="10501" width="9.140625" style="5" customWidth="1"/>
    <col min="10502" max="10502" width="9.140625" style="5"/>
    <col min="10503" max="10503" width="14.5703125" style="5" customWidth="1"/>
    <col min="10504" max="10751" width="9.140625" style="5"/>
    <col min="10752" max="10752" width="4.140625" style="5" customWidth="1"/>
    <col min="10753" max="10753" width="43.5703125" style="5" customWidth="1"/>
    <col min="10754" max="10754" width="15" style="5" customWidth="1"/>
    <col min="10755" max="10755" width="14.28515625" style="5" customWidth="1"/>
    <col min="10756" max="10756" width="15.140625" style="5" customWidth="1"/>
    <col min="10757" max="10757" width="9.140625" style="5" customWidth="1"/>
    <col min="10758" max="10758" width="9.140625" style="5"/>
    <col min="10759" max="10759" width="14.5703125" style="5" customWidth="1"/>
    <col min="10760" max="11007" width="9.140625" style="5"/>
    <col min="11008" max="11008" width="4.140625" style="5" customWidth="1"/>
    <col min="11009" max="11009" width="43.5703125" style="5" customWidth="1"/>
    <col min="11010" max="11010" width="15" style="5" customWidth="1"/>
    <col min="11011" max="11011" width="14.28515625" style="5" customWidth="1"/>
    <col min="11012" max="11012" width="15.140625" style="5" customWidth="1"/>
    <col min="11013" max="11013" width="9.140625" style="5" customWidth="1"/>
    <col min="11014" max="11014" width="9.140625" style="5"/>
    <col min="11015" max="11015" width="14.5703125" style="5" customWidth="1"/>
    <col min="11016" max="11263" width="9.140625" style="5"/>
    <col min="11264" max="11264" width="4.140625" style="5" customWidth="1"/>
    <col min="11265" max="11265" width="43.5703125" style="5" customWidth="1"/>
    <col min="11266" max="11266" width="15" style="5" customWidth="1"/>
    <col min="11267" max="11267" width="14.28515625" style="5" customWidth="1"/>
    <col min="11268" max="11268" width="15.140625" style="5" customWidth="1"/>
    <col min="11269" max="11269" width="9.140625" style="5" customWidth="1"/>
    <col min="11270" max="11270" width="9.140625" style="5"/>
    <col min="11271" max="11271" width="14.5703125" style="5" customWidth="1"/>
    <col min="11272" max="11519" width="9.140625" style="5"/>
    <col min="11520" max="11520" width="4.140625" style="5" customWidth="1"/>
    <col min="11521" max="11521" width="43.5703125" style="5" customWidth="1"/>
    <col min="11522" max="11522" width="15" style="5" customWidth="1"/>
    <col min="11523" max="11523" width="14.28515625" style="5" customWidth="1"/>
    <col min="11524" max="11524" width="15.140625" style="5" customWidth="1"/>
    <col min="11525" max="11525" width="9.140625" style="5" customWidth="1"/>
    <col min="11526" max="11526" width="9.140625" style="5"/>
    <col min="11527" max="11527" width="14.5703125" style="5" customWidth="1"/>
    <col min="11528" max="11775" width="9.140625" style="5"/>
    <col min="11776" max="11776" width="4.140625" style="5" customWidth="1"/>
    <col min="11777" max="11777" width="43.5703125" style="5" customWidth="1"/>
    <col min="11778" max="11778" width="15" style="5" customWidth="1"/>
    <col min="11779" max="11779" width="14.28515625" style="5" customWidth="1"/>
    <col min="11780" max="11780" width="15.140625" style="5" customWidth="1"/>
    <col min="11781" max="11781" width="9.140625" style="5" customWidth="1"/>
    <col min="11782" max="11782" width="9.140625" style="5"/>
    <col min="11783" max="11783" width="14.5703125" style="5" customWidth="1"/>
    <col min="11784" max="12031" width="9.140625" style="5"/>
    <col min="12032" max="12032" width="4.140625" style="5" customWidth="1"/>
    <col min="12033" max="12033" width="43.5703125" style="5" customWidth="1"/>
    <col min="12034" max="12034" width="15" style="5" customWidth="1"/>
    <col min="12035" max="12035" width="14.28515625" style="5" customWidth="1"/>
    <col min="12036" max="12036" width="15.140625" style="5" customWidth="1"/>
    <col min="12037" max="12037" width="9.140625" style="5" customWidth="1"/>
    <col min="12038" max="12038" width="9.140625" style="5"/>
    <col min="12039" max="12039" width="14.5703125" style="5" customWidth="1"/>
    <col min="12040" max="12287" width="9.140625" style="5"/>
    <col min="12288" max="12288" width="4.140625" style="5" customWidth="1"/>
    <col min="12289" max="12289" width="43.5703125" style="5" customWidth="1"/>
    <col min="12290" max="12290" width="15" style="5" customWidth="1"/>
    <col min="12291" max="12291" width="14.28515625" style="5" customWidth="1"/>
    <col min="12292" max="12292" width="15.140625" style="5" customWidth="1"/>
    <col min="12293" max="12293" width="9.140625" style="5" customWidth="1"/>
    <col min="12294" max="12294" width="9.140625" style="5"/>
    <col min="12295" max="12295" width="14.5703125" style="5" customWidth="1"/>
    <col min="12296" max="12543" width="9.140625" style="5"/>
    <col min="12544" max="12544" width="4.140625" style="5" customWidth="1"/>
    <col min="12545" max="12545" width="43.5703125" style="5" customWidth="1"/>
    <col min="12546" max="12546" width="15" style="5" customWidth="1"/>
    <col min="12547" max="12547" width="14.28515625" style="5" customWidth="1"/>
    <col min="12548" max="12548" width="15.140625" style="5" customWidth="1"/>
    <col min="12549" max="12549" width="9.140625" style="5" customWidth="1"/>
    <col min="12550" max="12550" width="9.140625" style="5"/>
    <col min="12551" max="12551" width="14.5703125" style="5" customWidth="1"/>
    <col min="12552" max="12799" width="9.140625" style="5"/>
    <col min="12800" max="12800" width="4.140625" style="5" customWidth="1"/>
    <col min="12801" max="12801" width="43.5703125" style="5" customWidth="1"/>
    <col min="12802" max="12802" width="15" style="5" customWidth="1"/>
    <col min="12803" max="12803" width="14.28515625" style="5" customWidth="1"/>
    <col min="12804" max="12804" width="15.140625" style="5" customWidth="1"/>
    <col min="12805" max="12805" width="9.140625" style="5" customWidth="1"/>
    <col min="12806" max="12806" width="9.140625" style="5"/>
    <col min="12807" max="12807" width="14.5703125" style="5" customWidth="1"/>
    <col min="12808" max="13055" width="9.140625" style="5"/>
    <col min="13056" max="13056" width="4.140625" style="5" customWidth="1"/>
    <col min="13057" max="13057" width="43.5703125" style="5" customWidth="1"/>
    <col min="13058" max="13058" width="15" style="5" customWidth="1"/>
    <col min="13059" max="13059" width="14.28515625" style="5" customWidth="1"/>
    <col min="13060" max="13060" width="15.140625" style="5" customWidth="1"/>
    <col min="13061" max="13061" width="9.140625" style="5" customWidth="1"/>
    <col min="13062" max="13062" width="9.140625" style="5"/>
    <col min="13063" max="13063" width="14.5703125" style="5" customWidth="1"/>
    <col min="13064" max="13311" width="9.140625" style="5"/>
    <col min="13312" max="13312" width="4.140625" style="5" customWidth="1"/>
    <col min="13313" max="13313" width="43.5703125" style="5" customWidth="1"/>
    <col min="13314" max="13314" width="15" style="5" customWidth="1"/>
    <col min="13315" max="13315" width="14.28515625" style="5" customWidth="1"/>
    <col min="13316" max="13316" width="15.140625" style="5" customWidth="1"/>
    <col min="13317" max="13317" width="9.140625" style="5" customWidth="1"/>
    <col min="13318" max="13318" width="9.140625" style="5"/>
    <col min="13319" max="13319" width="14.5703125" style="5" customWidth="1"/>
    <col min="13320" max="13567" width="9.140625" style="5"/>
    <col min="13568" max="13568" width="4.140625" style="5" customWidth="1"/>
    <col min="13569" max="13569" width="43.5703125" style="5" customWidth="1"/>
    <col min="13570" max="13570" width="15" style="5" customWidth="1"/>
    <col min="13571" max="13571" width="14.28515625" style="5" customWidth="1"/>
    <col min="13572" max="13572" width="15.140625" style="5" customWidth="1"/>
    <col min="13573" max="13573" width="9.140625" style="5" customWidth="1"/>
    <col min="13574" max="13574" width="9.140625" style="5"/>
    <col min="13575" max="13575" width="14.5703125" style="5" customWidth="1"/>
    <col min="13576" max="13823" width="9.140625" style="5"/>
    <col min="13824" max="13824" width="4.140625" style="5" customWidth="1"/>
    <col min="13825" max="13825" width="43.5703125" style="5" customWidth="1"/>
    <col min="13826" max="13826" width="15" style="5" customWidth="1"/>
    <col min="13827" max="13827" width="14.28515625" style="5" customWidth="1"/>
    <col min="13828" max="13828" width="15.140625" style="5" customWidth="1"/>
    <col min="13829" max="13829" width="9.140625" style="5" customWidth="1"/>
    <col min="13830" max="13830" width="9.140625" style="5"/>
    <col min="13831" max="13831" width="14.5703125" style="5" customWidth="1"/>
    <col min="13832" max="14079" width="9.140625" style="5"/>
    <col min="14080" max="14080" width="4.140625" style="5" customWidth="1"/>
    <col min="14081" max="14081" width="43.5703125" style="5" customWidth="1"/>
    <col min="14082" max="14082" width="15" style="5" customWidth="1"/>
    <col min="14083" max="14083" width="14.28515625" style="5" customWidth="1"/>
    <col min="14084" max="14084" width="15.140625" style="5" customWidth="1"/>
    <col min="14085" max="14085" width="9.140625" style="5" customWidth="1"/>
    <col min="14086" max="14086" width="9.140625" style="5"/>
    <col min="14087" max="14087" width="14.5703125" style="5" customWidth="1"/>
    <col min="14088" max="14335" width="9.140625" style="5"/>
    <col min="14336" max="14336" width="4.140625" style="5" customWidth="1"/>
    <col min="14337" max="14337" width="43.5703125" style="5" customWidth="1"/>
    <col min="14338" max="14338" width="15" style="5" customWidth="1"/>
    <col min="14339" max="14339" width="14.28515625" style="5" customWidth="1"/>
    <col min="14340" max="14340" width="15.140625" style="5" customWidth="1"/>
    <col min="14341" max="14341" width="9.140625" style="5" customWidth="1"/>
    <col min="14342" max="14342" width="9.140625" style="5"/>
    <col min="14343" max="14343" width="14.5703125" style="5" customWidth="1"/>
    <col min="14344" max="14591" width="9.140625" style="5"/>
    <col min="14592" max="14592" width="4.140625" style="5" customWidth="1"/>
    <col min="14593" max="14593" width="43.5703125" style="5" customWidth="1"/>
    <col min="14594" max="14594" width="15" style="5" customWidth="1"/>
    <col min="14595" max="14595" width="14.28515625" style="5" customWidth="1"/>
    <col min="14596" max="14596" width="15.140625" style="5" customWidth="1"/>
    <col min="14597" max="14597" width="9.140625" style="5" customWidth="1"/>
    <col min="14598" max="14598" width="9.140625" style="5"/>
    <col min="14599" max="14599" width="14.5703125" style="5" customWidth="1"/>
    <col min="14600" max="14847" width="9.140625" style="5"/>
    <col min="14848" max="14848" width="4.140625" style="5" customWidth="1"/>
    <col min="14849" max="14849" width="43.5703125" style="5" customWidth="1"/>
    <col min="14850" max="14850" width="15" style="5" customWidth="1"/>
    <col min="14851" max="14851" width="14.28515625" style="5" customWidth="1"/>
    <col min="14852" max="14852" width="15.140625" style="5" customWidth="1"/>
    <col min="14853" max="14853" width="9.140625" style="5" customWidth="1"/>
    <col min="14854" max="14854" width="9.140625" style="5"/>
    <col min="14855" max="14855" width="14.5703125" style="5" customWidth="1"/>
    <col min="14856" max="15103" width="9.140625" style="5"/>
    <col min="15104" max="15104" width="4.140625" style="5" customWidth="1"/>
    <col min="15105" max="15105" width="43.5703125" style="5" customWidth="1"/>
    <col min="15106" max="15106" width="15" style="5" customWidth="1"/>
    <col min="15107" max="15107" width="14.28515625" style="5" customWidth="1"/>
    <col min="15108" max="15108" width="15.140625" style="5" customWidth="1"/>
    <col min="15109" max="15109" width="9.140625" style="5" customWidth="1"/>
    <col min="15110" max="15110" width="9.140625" style="5"/>
    <col min="15111" max="15111" width="14.5703125" style="5" customWidth="1"/>
    <col min="15112" max="15359" width="9.140625" style="5"/>
    <col min="15360" max="15360" width="4.140625" style="5" customWidth="1"/>
    <col min="15361" max="15361" width="43.5703125" style="5" customWidth="1"/>
    <col min="15362" max="15362" width="15" style="5" customWidth="1"/>
    <col min="15363" max="15363" width="14.28515625" style="5" customWidth="1"/>
    <col min="15364" max="15364" width="15.140625" style="5" customWidth="1"/>
    <col min="15365" max="15365" width="9.140625" style="5" customWidth="1"/>
    <col min="15366" max="15366" width="9.140625" style="5"/>
    <col min="15367" max="15367" width="14.5703125" style="5" customWidth="1"/>
    <col min="15368" max="15615" width="9.140625" style="5"/>
    <col min="15616" max="15616" width="4.140625" style="5" customWidth="1"/>
    <col min="15617" max="15617" width="43.5703125" style="5" customWidth="1"/>
    <col min="15618" max="15618" width="15" style="5" customWidth="1"/>
    <col min="15619" max="15619" width="14.28515625" style="5" customWidth="1"/>
    <col min="15620" max="15620" width="15.140625" style="5" customWidth="1"/>
    <col min="15621" max="15621" width="9.140625" style="5" customWidth="1"/>
    <col min="15622" max="15622" width="9.140625" style="5"/>
    <col min="15623" max="15623" width="14.5703125" style="5" customWidth="1"/>
    <col min="15624" max="15871" width="9.140625" style="5"/>
    <col min="15872" max="15872" width="4.140625" style="5" customWidth="1"/>
    <col min="15873" max="15873" width="43.5703125" style="5" customWidth="1"/>
    <col min="15874" max="15874" width="15" style="5" customWidth="1"/>
    <col min="15875" max="15875" width="14.28515625" style="5" customWidth="1"/>
    <col min="15876" max="15876" width="15.140625" style="5" customWidth="1"/>
    <col min="15877" max="15877" width="9.140625" style="5" customWidth="1"/>
    <col min="15878" max="15878" width="9.140625" style="5"/>
    <col min="15879" max="15879" width="14.5703125" style="5" customWidth="1"/>
    <col min="15880" max="16127" width="9.140625" style="5"/>
    <col min="16128" max="16128" width="4.140625" style="5" customWidth="1"/>
    <col min="16129" max="16129" width="43.5703125" style="5" customWidth="1"/>
    <col min="16130" max="16130" width="15" style="5" customWidth="1"/>
    <col min="16131" max="16131" width="14.28515625" style="5" customWidth="1"/>
    <col min="16132" max="16132" width="15.140625" style="5" customWidth="1"/>
    <col min="16133" max="16133" width="9.140625" style="5" customWidth="1"/>
    <col min="16134" max="16134" width="9.140625" style="5"/>
    <col min="16135" max="16135" width="14.5703125" style="5" customWidth="1"/>
    <col min="16136" max="16384" width="9.140625" style="5"/>
  </cols>
  <sheetData>
    <row r="1" spans="1:4" x14ac:dyDescent="0.25">
      <c r="A1" s="125" t="s">
        <v>13</v>
      </c>
      <c r="B1" s="125"/>
      <c r="C1" s="125"/>
      <c r="D1" s="125"/>
    </row>
    <row r="2" spans="1:4" x14ac:dyDescent="0.25">
      <c r="A2" s="125" t="str">
        <f>'Прил 1'!A2:E2</f>
        <v>к проекту</v>
      </c>
      <c r="B2" s="125"/>
      <c r="C2" s="125"/>
      <c r="D2" s="125"/>
    </row>
    <row r="3" spans="1:4" x14ac:dyDescent="0.25">
      <c r="A3" s="125" t="str">
        <f>'Прил 1'!A3:E3</f>
        <v>решения Совета муниципального района</v>
      </c>
      <c r="B3" s="125"/>
      <c r="C3" s="125"/>
      <c r="D3" s="125"/>
    </row>
    <row r="4" spans="1:4" x14ac:dyDescent="0.25">
      <c r="A4" s="125" t="str">
        <f>'Прил 1'!A4:E4</f>
        <v>"Княжпогостский" от 04 июля 2024 года № 397</v>
      </c>
      <c r="B4" s="125"/>
      <c r="C4" s="125"/>
      <c r="D4" s="125"/>
    </row>
    <row r="5" spans="1:4" x14ac:dyDescent="0.25">
      <c r="A5" s="21"/>
      <c r="B5" s="21"/>
      <c r="C5" s="21"/>
      <c r="D5" s="21"/>
    </row>
    <row r="6" spans="1:4" x14ac:dyDescent="0.25">
      <c r="A6" s="125" t="s">
        <v>770</v>
      </c>
      <c r="B6" s="125"/>
      <c r="C6" s="102"/>
      <c r="D6" s="102"/>
    </row>
    <row r="7" spans="1:4" x14ac:dyDescent="0.25">
      <c r="A7" s="125" t="str">
        <f>'Прил 1'!A7:E7</f>
        <v>решения Совета муниципального района</v>
      </c>
      <c r="B7" s="125"/>
      <c r="C7" s="125"/>
      <c r="D7" s="125"/>
    </row>
    <row r="8" spans="1:4" x14ac:dyDescent="0.25">
      <c r="A8" s="125" t="str">
        <f>'Прил 1'!A8:E8</f>
        <v>"Княжпогостский" от 18 декабря 2023 года № 357</v>
      </c>
      <c r="B8" s="125"/>
      <c r="C8" s="125"/>
      <c r="D8" s="125"/>
    </row>
    <row r="10" spans="1:4" x14ac:dyDescent="0.25">
      <c r="A10" s="126" t="s">
        <v>12</v>
      </c>
      <c r="B10" s="126"/>
      <c r="C10" s="127"/>
      <c r="D10" s="127"/>
    </row>
    <row r="11" spans="1:4" x14ac:dyDescent="0.25">
      <c r="A11" s="126"/>
      <c r="B11" s="126"/>
    </row>
    <row r="12" spans="1:4" ht="20.25" customHeight="1" x14ac:dyDescent="0.25">
      <c r="A12" s="129" t="s">
        <v>16</v>
      </c>
      <c r="B12" s="130"/>
      <c r="C12" s="108"/>
      <c r="D12" s="108"/>
    </row>
    <row r="13" spans="1:4" ht="22.5" customHeight="1" x14ac:dyDescent="0.25">
      <c r="A13" s="128" t="s">
        <v>17</v>
      </c>
      <c r="B13" s="128"/>
      <c r="C13" s="128"/>
      <c r="D13" s="128"/>
    </row>
    <row r="14" spans="1:4" ht="26.25" customHeight="1" x14ac:dyDescent="0.25">
      <c r="A14" s="128"/>
      <c r="B14" s="128"/>
      <c r="C14" s="128"/>
      <c r="D14" s="128"/>
    </row>
    <row r="15" spans="1:4" x14ac:dyDescent="0.25">
      <c r="A15" s="54"/>
      <c r="B15" s="55"/>
    </row>
    <row r="16" spans="1:4" ht="18" customHeight="1" x14ac:dyDescent="0.25">
      <c r="A16" s="120" t="s">
        <v>0</v>
      </c>
      <c r="B16" s="122" t="s">
        <v>14</v>
      </c>
      <c r="C16" s="123"/>
      <c r="D16" s="124"/>
    </row>
    <row r="17" spans="1:7" ht="16.5" customHeight="1" x14ac:dyDescent="0.25">
      <c r="A17" s="121"/>
      <c r="B17" s="56" t="s">
        <v>9</v>
      </c>
      <c r="C17" s="57" t="s">
        <v>15</v>
      </c>
      <c r="D17" s="57" t="s">
        <v>18</v>
      </c>
    </row>
    <row r="18" spans="1:7" x14ac:dyDescent="0.25">
      <c r="A18" s="58" t="s">
        <v>1</v>
      </c>
      <c r="B18" s="59">
        <f>SUM(B19:B27)</f>
        <v>15002.446999999998</v>
      </c>
      <c r="C18" s="59">
        <f t="shared" ref="C18:D18" si="0">SUM(C19:C27)</f>
        <v>13900</v>
      </c>
      <c r="D18" s="59">
        <f t="shared" si="0"/>
        <v>13900</v>
      </c>
    </row>
    <row r="19" spans="1:7" x14ac:dyDescent="0.25">
      <c r="A19" s="60" t="s">
        <v>2</v>
      </c>
      <c r="B19" s="61">
        <v>0</v>
      </c>
      <c r="C19" s="62">
        <v>631.35</v>
      </c>
      <c r="D19" s="62">
        <v>565.66</v>
      </c>
      <c r="E19" s="6"/>
      <c r="F19" s="6"/>
      <c r="G19" s="6"/>
    </row>
    <row r="20" spans="1:7" x14ac:dyDescent="0.25">
      <c r="A20" s="60" t="s">
        <v>10</v>
      </c>
      <c r="B20" s="61">
        <v>26.4</v>
      </c>
      <c r="C20" s="62">
        <v>160.1</v>
      </c>
      <c r="D20" s="62">
        <v>156.1</v>
      </c>
      <c r="E20" s="6"/>
      <c r="F20" s="6"/>
      <c r="G20" s="6"/>
    </row>
    <row r="21" spans="1:7" x14ac:dyDescent="0.25">
      <c r="A21" s="60" t="s">
        <v>3</v>
      </c>
      <c r="B21" s="61">
        <v>5615.32</v>
      </c>
      <c r="C21" s="62">
        <v>3805.13</v>
      </c>
      <c r="D21" s="62">
        <v>3836.96</v>
      </c>
      <c r="E21" s="6"/>
      <c r="F21" s="6"/>
      <c r="G21" s="6"/>
    </row>
    <row r="22" spans="1:7" x14ac:dyDescent="0.25">
      <c r="A22" s="60" t="s">
        <v>11</v>
      </c>
      <c r="B22" s="61">
        <v>794.04</v>
      </c>
      <c r="C22" s="62">
        <v>937.92</v>
      </c>
      <c r="D22" s="62">
        <v>948.9</v>
      </c>
      <c r="E22" s="6"/>
      <c r="F22" s="6"/>
      <c r="G22" s="6"/>
    </row>
    <row r="23" spans="1:7" x14ac:dyDescent="0.25">
      <c r="A23" s="60" t="s">
        <v>4</v>
      </c>
      <c r="B23" s="61">
        <f>2175.09</f>
        <v>2175.09</v>
      </c>
      <c r="C23" s="62">
        <v>1814.7</v>
      </c>
      <c r="D23" s="62">
        <v>1809.84</v>
      </c>
      <c r="E23" s="63"/>
      <c r="F23" s="64"/>
      <c r="G23" s="65"/>
    </row>
    <row r="24" spans="1:7" x14ac:dyDescent="0.25">
      <c r="A24" s="60" t="s">
        <v>5</v>
      </c>
      <c r="B24" s="61">
        <f>1304.12+1</f>
        <v>1305.1199999999999</v>
      </c>
      <c r="C24" s="62">
        <v>1334.28</v>
      </c>
      <c r="D24" s="62">
        <v>1348.19</v>
      </c>
      <c r="E24" s="63"/>
      <c r="F24" s="64"/>
      <c r="G24" s="65"/>
    </row>
    <row r="25" spans="1:7" x14ac:dyDescent="0.25">
      <c r="A25" s="60" t="s">
        <v>6</v>
      </c>
      <c r="B25" s="61">
        <f>1976.74-1090+420</f>
        <v>1306.74</v>
      </c>
      <c r="C25" s="62">
        <v>1977.36</v>
      </c>
      <c r="D25" s="62">
        <v>1978.59</v>
      </c>
      <c r="E25" s="63"/>
      <c r="F25" s="64"/>
      <c r="G25" s="65"/>
    </row>
    <row r="26" spans="1:7" x14ac:dyDescent="0.25">
      <c r="A26" s="66" t="s">
        <v>7</v>
      </c>
      <c r="B26" s="62">
        <f>491.19+113.197+15</f>
        <v>619.38699999999994</v>
      </c>
      <c r="C26" s="62">
        <v>45.28</v>
      </c>
      <c r="D26" s="62">
        <v>44.28</v>
      </c>
      <c r="E26" s="67"/>
      <c r="F26" s="68"/>
      <c r="G26" s="68"/>
    </row>
    <row r="27" spans="1:7" ht="17.25" customHeight="1" x14ac:dyDescent="0.25">
      <c r="A27" s="60" t="s">
        <v>8</v>
      </c>
      <c r="B27" s="61">
        <f>3159.35+1</f>
        <v>3160.35</v>
      </c>
      <c r="C27" s="62">
        <v>3193.88</v>
      </c>
      <c r="D27" s="62">
        <v>3211.48</v>
      </c>
      <c r="E27" s="6"/>
      <c r="F27" s="6"/>
      <c r="G27" s="6"/>
    </row>
    <row r="28" spans="1:7" x14ac:dyDescent="0.25">
      <c r="A28" s="3"/>
      <c r="B28" s="11"/>
      <c r="C28" s="11"/>
      <c r="D28" s="11"/>
    </row>
    <row r="29" spans="1:7" x14ac:dyDescent="0.25">
      <c r="A29" s="3"/>
      <c r="B29" s="7"/>
    </row>
    <row r="30" spans="1:7" x14ac:dyDescent="0.25">
      <c r="A30" s="3"/>
      <c r="B30" s="1"/>
    </row>
    <row r="31" spans="1:7" x14ac:dyDescent="0.25">
      <c r="A31" s="3"/>
      <c r="B31" s="1"/>
    </row>
    <row r="32" spans="1:7" x14ac:dyDescent="0.25">
      <c r="A32" s="3"/>
      <c r="B32" s="1"/>
    </row>
    <row r="33" spans="1:2" x14ac:dyDescent="0.25">
      <c r="A33" s="3"/>
      <c r="B33" s="1"/>
    </row>
    <row r="34" spans="1:2" x14ac:dyDescent="0.25">
      <c r="A34" s="3"/>
      <c r="B34" s="1"/>
    </row>
    <row r="35" spans="1:2" x14ac:dyDescent="0.25">
      <c r="A35" s="4"/>
      <c r="B35" s="1"/>
    </row>
    <row r="36" spans="1:2" x14ac:dyDescent="0.25">
      <c r="A36" s="4"/>
      <c r="B36" s="2"/>
    </row>
    <row r="37" spans="1:2" x14ac:dyDescent="0.25">
      <c r="A37" s="3"/>
      <c r="B37" s="2"/>
    </row>
    <row r="38" spans="1:2" x14ac:dyDescent="0.25">
      <c r="A38" s="3"/>
      <c r="B38" s="1"/>
    </row>
    <row r="39" spans="1:2" x14ac:dyDescent="0.25">
      <c r="A39" s="4"/>
      <c r="B39" s="2"/>
    </row>
    <row r="40" spans="1:2" x14ac:dyDescent="0.25">
      <c r="A40" s="4"/>
      <c r="B40" s="2"/>
    </row>
    <row r="41" spans="1:2" x14ac:dyDescent="0.25">
      <c r="A41" s="4"/>
      <c r="B41" s="2"/>
    </row>
    <row r="42" spans="1:2" x14ac:dyDescent="0.25">
      <c r="A42" s="4"/>
      <c r="B42" s="2"/>
    </row>
    <row r="43" spans="1:2" x14ac:dyDescent="0.25">
      <c r="A43" s="4"/>
      <c r="B43" s="2"/>
    </row>
    <row r="44" spans="1:2" x14ac:dyDescent="0.25">
      <c r="A44" s="4"/>
      <c r="B44" s="2"/>
    </row>
    <row r="45" spans="1:2" x14ac:dyDescent="0.25">
      <c r="A45" s="4"/>
      <c r="B45" s="2"/>
    </row>
    <row r="46" spans="1:2" x14ac:dyDescent="0.25">
      <c r="A46" s="8"/>
      <c r="B46" s="2"/>
    </row>
    <row r="47" spans="1:2" x14ac:dyDescent="0.25">
      <c r="A47" s="6"/>
      <c r="B47" s="9"/>
    </row>
    <row r="48" spans="1: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row r="951" spans="2:2" x14ac:dyDescent="0.25">
      <c r="B951" s="10"/>
    </row>
    <row r="952" spans="2:2" x14ac:dyDescent="0.25">
      <c r="B952" s="10"/>
    </row>
    <row r="953" spans="2:2" x14ac:dyDescent="0.25">
      <c r="B953" s="10"/>
    </row>
    <row r="954" spans="2:2" x14ac:dyDescent="0.25">
      <c r="B954" s="10"/>
    </row>
    <row r="955" spans="2:2" x14ac:dyDescent="0.25">
      <c r="B955" s="10"/>
    </row>
    <row r="956" spans="2:2" x14ac:dyDescent="0.25">
      <c r="B956" s="10"/>
    </row>
    <row r="957" spans="2:2" x14ac:dyDescent="0.25">
      <c r="B957" s="10"/>
    </row>
  </sheetData>
  <mergeCells count="13">
    <mergeCell ref="A1:D1"/>
    <mergeCell ref="A2:D2"/>
    <mergeCell ref="A3:D3"/>
    <mergeCell ref="A4:D4"/>
    <mergeCell ref="A12:D12"/>
    <mergeCell ref="A16:A17"/>
    <mergeCell ref="B16:D16"/>
    <mergeCell ref="A6:D6"/>
    <mergeCell ref="A10:D10"/>
    <mergeCell ref="A11:B11"/>
    <mergeCell ref="A13:D14"/>
    <mergeCell ref="A7:D7"/>
    <mergeCell ref="A8:D8"/>
  </mergeCells>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Прил 1</vt:lpstr>
      <vt:lpstr>Прил 2</vt:lpstr>
      <vt:lpstr>Прил 3</vt:lpstr>
      <vt:lpstr>Прил 4</vt:lpstr>
      <vt:lpstr>Прил 5</vt:lpstr>
      <vt:lpstr>'Прил 1'!Заголовки_для_печати</vt:lpstr>
      <vt:lpstr>'Прил 2'!Заголовки_для_печати</vt:lpstr>
      <vt:lpstr>'Прил 3'!Заголовки_для_печати</vt:lpstr>
      <vt:lpstr>'Прил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Кристина Столбовская</cp:lastModifiedBy>
  <cp:lastPrinted>2024-07-09T11:13:24Z</cp:lastPrinted>
  <dcterms:created xsi:type="dcterms:W3CDTF">2021-10-07T11:50:57Z</dcterms:created>
  <dcterms:modified xsi:type="dcterms:W3CDTF">2024-07-09T11:18:19Z</dcterms:modified>
</cp:coreProperties>
</file>