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2" i="1" l="1"/>
  <c r="C51" i="1" l="1"/>
  <c r="C49" i="1"/>
  <c r="C48" i="1"/>
  <c r="C47" i="1"/>
  <c r="C46" i="1"/>
  <c r="C45" i="1"/>
  <c r="C43" i="1"/>
  <c r="D12" i="1" l="1"/>
  <c r="D32" i="1" l="1"/>
  <c r="E32" i="1"/>
  <c r="C32" i="1"/>
  <c r="D30" i="1"/>
  <c r="E30" i="1"/>
  <c r="C30" i="1"/>
  <c r="D20" i="1"/>
  <c r="E20" i="1"/>
  <c r="D18" i="1"/>
  <c r="E18" i="1"/>
  <c r="C18" i="1"/>
  <c r="E12" i="1"/>
  <c r="E26" i="1" l="1"/>
  <c r="E10" i="1" s="1"/>
  <c r="D26" i="1"/>
  <c r="C26" i="1"/>
  <c r="D10" i="1" l="1"/>
  <c r="E44" i="1" s="1"/>
  <c r="C10" i="1"/>
  <c r="D49" i="1" s="1"/>
  <c r="F49" i="1"/>
  <c r="F46" i="1"/>
  <c r="F45" i="1"/>
  <c r="F41" i="1"/>
  <c r="F42" i="1"/>
  <c r="F43" i="1"/>
  <c r="F48" i="1"/>
  <c r="F44" i="1"/>
  <c r="D45" i="1" l="1"/>
  <c r="E42" i="1"/>
  <c r="E41" i="1"/>
  <c r="E45" i="1"/>
  <c r="E46" i="1"/>
  <c r="E43" i="1"/>
  <c r="E48" i="1"/>
  <c r="E49" i="1"/>
  <c r="D43" i="1"/>
  <c r="D41" i="1"/>
  <c r="D46" i="1"/>
  <c r="D44" i="1"/>
  <c r="D48" i="1"/>
  <c r="F51" i="1"/>
  <c r="E51" i="1" l="1"/>
  <c r="D51" i="1"/>
</calcChain>
</file>

<file path=xl/sharedStrings.xml><?xml version="1.0" encoding="utf-8"?>
<sst xmlns="http://schemas.openxmlformats.org/spreadsheetml/2006/main" count="97" uniqueCount="66">
  <si>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</si>
  <si>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</si>
  <si>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</si>
  <si>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</si>
  <si>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</si>
  <si>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</si>
  <si>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</si>
  <si>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</si>
  <si>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</si>
  <si>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</si>
  <si>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</si>
  <si>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</si>
  <si>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</si>
  <si>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</si>
  <si>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</si>
  <si>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</si>
  <si>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</si>
  <si>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</si>
  <si>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</si>
  <si>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</si>
  <si>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</si>
  <si>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</si>
  <si>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</si>
  <si>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</si>
  <si>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</si>
  <si>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</si>
  <si>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</si>
  <si>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</si>
  <si>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</si>
  <si>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</si>
  <si>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</si>
  <si>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</si>
  <si>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</si>
  <si>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</si>
  <si>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</si>
  <si>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</si>
  <si>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</si>
  <si>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</si>
  <si>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</si>
  <si>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</si>
  <si>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</si>
  <si>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</si>
  <si>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</si>
  <si>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</si>
  <si>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</si>
  <si>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</si>
  <si>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</si>
  <si>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</si>
  <si>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</si>
  <si>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</si>
  <si>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</si>
  <si>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</si>
  <si>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</si>
  <si>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</si>
  <si>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</si>
  <si>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</si>
  <si>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</si>
  <si>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</si>
  <si>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</si>
  <si>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</si>
  <si>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</si>
  <si>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Лесное хозяйство</t>
  </si>
  <si>
    <t>0401</t>
  </si>
  <si>
    <t>0407</t>
  </si>
  <si>
    <t>Массовый спорт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</si>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</sst>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righ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4" fillId="2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E12" sqref="E12"/>
    </sheetView>
  </sheetViews>
  <sheetFormatPr defaultRowHeight="14.4" x14ac:dyDescent="0.3"/>
  <cols>
    <col min="1" max="1" width="51.33203125" customWidth="1"/>
    <col min="2" max="2" width="12.44140625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6" t="s">
        <v>54</v>
      </c>
      <c r="B1" s="27"/>
      <c r="C1" s="27"/>
      <c r="D1" s="27"/>
      <c r="E1" s="27"/>
    </row>
    <row r="4" spans="1:5" ht="64.8" customHeight="1" x14ac:dyDescent="0.3">
      <c r="A4" s="28" t="s">
        <v>59</v>
      </c>
      <c r="B4" s="28"/>
      <c r="C4" s="28"/>
      <c r="D4" s="28"/>
      <c r="E4" s="28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" customHeight="1" x14ac:dyDescent="0.3">
      <c r="A7" s="29" t="s">
        <v>1</v>
      </c>
      <c r="B7" s="31" t="s">
        <v>2</v>
      </c>
      <c r="C7" s="29" t="s">
        <v>50</v>
      </c>
      <c r="D7" s="29" t="s">
        <v>49</v>
      </c>
      <c r="E7" s="29" t="s">
        <v>51</v>
      </c>
    </row>
    <row r="8" spans="1:5" ht="14.4" customHeight="1" x14ac:dyDescent="0.3">
      <c r="A8" s="30"/>
      <c r="B8" s="32"/>
      <c r="C8" s="30" t="s">
        <v>3</v>
      </c>
      <c r="D8" s="30" t="s">
        <v>3</v>
      </c>
      <c r="E8" s="30" t="s">
        <v>3</v>
      </c>
    </row>
    <row r="9" spans="1:5" x14ac:dyDescent="0.3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6</v>
      </c>
      <c r="B10" s="16" t="s">
        <v>0</v>
      </c>
      <c r="C10" s="8">
        <f>C11+C12+C18+C20+C26+C30+C32</f>
        <v>65559.311000000002</v>
      </c>
      <c r="D10" s="8">
        <f>D11+D12+D18+D20+D26+D30+D32</f>
        <v>51452.048999999999</v>
      </c>
      <c r="E10" s="8">
        <f t="shared" ref="E10" si="0">E11+E12+E18+E20+E26+E30+E32</f>
        <v>53255.449000000001</v>
      </c>
    </row>
    <row r="11" spans="1:5" ht="30.75" customHeight="1" x14ac:dyDescent="0.3">
      <c r="A11" s="15" t="s">
        <v>42</v>
      </c>
      <c r="B11" s="12" t="s">
        <v>43</v>
      </c>
      <c r="C11" s="8"/>
      <c r="D11" s="8">
        <v>1100</v>
      </c>
      <c r="E11" s="8">
        <v>2252</v>
      </c>
    </row>
    <row r="12" spans="1:5" ht="25.2" customHeight="1" x14ac:dyDescent="0.3">
      <c r="A12" s="5" t="s">
        <v>7</v>
      </c>
      <c r="B12" s="12" t="s">
        <v>8</v>
      </c>
      <c r="C12" s="8">
        <f>SUM(C13:C17)</f>
        <v>11292.576000000001</v>
      </c>
      <c r="D12" s="8">
        <f>SUM(D13:D17)</f>
        <v>11040.043000000001</v>
      </c>
      <c r="E12" s="8">
        <f t="shared" ref="E12" si="1">SUM(E13:E17)</f>
        <v>11040.043000000001</v>
      </c>
    </row>
    <row r="13" spans="1:5" ht="62.4" x14ac:dyDescent="0.3">
      <c r="A13" s="6" t="s">
        <v>9</v>
      </c>
      <c r="B13" s="11" t="s">
        <v>10</v>
      </c>
      <c r="C13" s="9">
        <v>11012.453</v>
      </c>
      <c r="D13" s="9">
        <v>10767.903</v>
      </c>
      <c r="E13" s="9">
        <v>10767.903</v>
      </c>
    </row>
    <row r="14" spans="1:5" ht="46.8" x14ac:dyDescent="0.3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15.6" hidden="1" x14ac:dyDescent="0.3">
      <c r="A15" s="6" t="s">
        <v>57</v>
      </c>
      <c r="B15" s="11" t="s">
        <v>58</v>
      </c>
      <c r="C15" s="9">
        <v>0</v>
      </c>
      <c r="D15" s="9"/>
      <c r="E15" s="9"/>
    </row>
    <row r="16" spans="1:5" ht="15.6" x14ac:dyDescent="0.3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6" x14ac:dyDescent="0.3">
      <c r="A17" s="6" t="s">
        <v>15</v>
      </c>
      <c r="B17" s="11" t="s">
        <v>16</v>
      </c>
      <c r="C17" s="9">
        <v>155.18299999999999</v>
      </c>
      <c r="D17" s="9">
        <v>147.19999999999999</v>
      </c>
      <c r="E17" s="9">
        <v>147.19999999999999</v>
      </c>
    </row>
    <row r="18" spans="1:5" ht="37.799999999999997" hidden="1" customHeight="1" x14ac:dyDescent="0.3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6.8" hidden="1" x14ac:dyDescent="0.3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3">
      <c r="A20" s="5" t="s">
        <v>17</v>
      </c>
      <c r="B20" s="12" t="s">
        <v>18</v>
      </c>
      <c r="C20" s="8">
        <f>SUM(C21:C25)</f>
        <v>23274.001</v>
      </c>
      <c r="D20" s="8">
        <f t="shared" ref="D20:E20" si="3">SUM(D23:D24)</f>
        <v>20321.207000000002</v>
      </c>
      <c r="E20" s="8">
        <f t="shared" si="3"/>
        <v>20321.207000000002</v>
      </c>
    </row>
    <row r="21" spans="1:5" ht="35.25" customHeight="1" x14ac:dyDescent="0.3">
      <c r="A21" s="34" t="s">
        <v>60</v>
      </c>
      <c r="B21" s="11" t="s">
        <v>62</v>
      </c>
      <c r="C21" s="9">
        <v>1352.3340000000001</v>
      </c>
      <c r="D21" s="9"/>
      <c r="E21" s="9"/>
    </row>
    <row r="22" spans="1:5" ht="35.25" customHeight="1" x14ac:dyDescent="0.3">
      <c r="A22" s="34" t="s">
        <v>61</v>
      </c>
      <c r="B22" s="11" t="s">
        <v>63</v>
      </c>
      <c r="C22" s="9">
        <v>657.52200000000005</v>
      </c>
      <c r="D22" s="9"/>
      <c r="E22" s="9"/>
    </row>
    <row r="23" spans="1:5" ht="21.75" customHeight="1" x14ac:dyDescent="0.3">
      <c r="A23" s="6" t="s">
        <v>19</v>
      </c>
      <c r="B23" s="11" t="s">
        <v>20</v>
      </c>
      <c r="C23" s="9">
        <v>14158.5</v>
      </c>
      <c r="D23" s="9">
        <v>14200</v>
      </c>
      <c r="E23" s="9">
        <v>14200</v>
      </c>
    </row>
    <row r="24" spans="1:5" ht="28.5" customHeight="1" x14ac:dyDescent="0.3">
      <c r="A24" s="6" t="s">
        <v>21</v>
      </c>
      <c r="B24" s="11" t="s">
        <v>22</v>
      </c>
      <c r="C24" s="9">
        <v>7105.6450000000004</v>
      </c>
      <c r="D24" s="9">
        <v>6121.2070000000003</v>
      </c>
      <c r="E24" s="9">
        <v>6121.2070000000003</v>
      </c>
    </row>
    <row r="25" spans="1:5" ht="28.5" hidden="1" customHeight="1" x14ac:dyDescent="0.3">
      <c r="A25" s="6" t="s">
        <v>55</v>
      </c>
      <c r="B25" s="11" t="s">
        <v>56</v>
      </c>
      <c r="C25" s="9">
        <v>0</v>
      </c>
      <c r="D25" s="9"/>
      <c r="E25" s="9"/>
    </row>
    <row r="26" spans="1:5" ht="27.75" customHeight="1" x14ac:dyDescent="0.3">
      <c r="A26" s="5" t="s">
        <v>23</v>
      </c>
      <c r="B26" s="12" t="s">
        <v>24</v>
      </c>
      <c r="C26" s="8">
        <f>C27+C28+C29</f>
        <v>22228.061000000002</v>
      </c>
      <c r="D26" s="8">
        <f>D27+D28+D29</f>
        <v>18542.525999999998</v>
      </c>
      <c r="E26" s="8">
        <f>E27+E28+E29</f>
        <v>19193.925999999999</v>
      </c>
    </row>
    <row r="27" spans="1:5" ht="23.25" customHeight="1" x14ac:dyDescent="0.3">
      <c r="A27" s="6" t="s">
        <v>25</v>
      </c>
      <c r="B27" s="11" t="s">
        <v>26</v>
      </c>
      <c r="C27" s="9">
        <v>5183.6000000000004</v>
      </c>
      <c r="D27" s="9">
        <v>5135</v>
      </c>
      <c r="E27" s="9">
        <v>5135</v>
      </c>
    </row>
    <row r="28" spans="1:5" ht="22.5" customHeight="1" x14ac:dyDescent="0.3">
      <c r="A28" s="6" t="s">
        <v>27</v>
      </c>
      <c r="B28" s="11" t="s">
        <v>28</v>
      </c>
      <c r="C28" s="9">
        <v>2100</v>
      </c>
      <c r="D28" s="9">
        <v>2100</v>
      </c>
      <c r="E28" s="9">
        <v>2100</v>
      </c>
    </row>
    <row r="29" spans="1:5" ht="26.4" customHeight="1" x14ac:dyDescent="0.3">
      <c r="A29" s="6" t="s">
        <v>29</v>
      </c>
      <c r="B29" s="11" t="s">
        <v>30</v>
      </c>
      <c r="C29" s="9">
        <v>14944.460999999999</v>
      </c>
      <c r="D29" s="9">
        <v>11307.526</v>
      </c>
      <c r="E29" s="9">
        <v>11958.925999999999</v>
      </c>
    </row>
    <row r="30" spans="1:5" ht="15.6" x14ac:dyDescent="0.3">
      <c r="A30" s="5" t="s">
        <v>31</v>
      </c>
      <c r="B30" s="12" t="s">
        <v>32</v>
      </c>
      <c r="C30" s="8">
        <f>C31</f>
        <v>448.27300000000002</v>
      </c>
      <c r="D30" s="8">
        <f t="shared" ref="D30:E30" si="4">D31</f>
        <v>448.27300000000002</v>
      </c>
      <c r="E30" s="8">
        <f t="shared" si="4"/>
        <v>448.27300000000002</v>
      </c>
    </row>
    <row r="31" spans="1:5" ht="21" customHeight="1" x14ac:dyDescent="0.3">
      <c r="A31" s="6" t="s">
        <v>33</v>
      </c>
      <c r="B31" s="11" t="s">
        <v>34</v>
      </c>
      <c r="C31" s="9">
        <v>448.27300000000002</v>
      </c>
      <c r="D31" s="9">
        <v>448.27300000000002</v>
      </c>
      <c r="E31" s="9">
        <v>448.27300000000002</v>
      </c>
    </row>
    <row r="32" spans="1:5" ht="27" customHeight="1" x14ac:dyDescent="0.3">
      <c r="A32" s="5" t="s">
        <v>35</v>
      </c>
      <c r="B32" s="12" t="s">
        <v>36</v>
      </c>
      <c r="C32" s="8">
        <f>C33</f>
        <v>8316.4</v>
      </c>
      <c r="D32" s="8">
        <f t="shared" ref="D32:E32" si="5">D33</f>
        <v>0</v>
      </c>
      <c r="E32" s="8">
        <f t="shared" si="5"/>
        <v>0</v>
      </c>
    </row>
    <row r="33" spans="1:6" ht="24" customHeight="1" x14ac:dyDescent="0.3">
      <c r="A33" s="6" t="s">
        <v>64</v>
      </c>
      <c r="B33" s="11" t="s">
        <v>65</v>
      </c>
      <c r="C33" s="9">
        <v>8316.4</v>
      </c>
      <c r="D33" s="9">
        <v>0</v>
      </c>
      <c r="E33" s="9">
        <v>0</v>
      </c>
    </row>
    <row r="34" spans="1:6" x14ac:dyDescent="0.3">
      <c r="C34" s="10"/>
      <c r="D34" s="10"/>
      <c r="E34" s="10"/>
    </row>
    <row r="36" spans="1:6" ht="58.8" customHeight="1" x14ac:dyDescent="0.3">
      <c r="A36" s="33" t="s">
        <v>44</v>
      </c>
      <c r="B36" s="33"/>
      <c r="C36" s="33"/>
      <c r="D36" s="33"/>
      <c r="E36" s="33"/>
      <c r="F36" s="33"/>
    </row>
    <row r="37" spans="1:6" x14ac:dyDescent="0.3">
      <c r="F37" s="18" t="s">
        <v>46</v>
      </c>
    </row>
    <row r="38" spans="1:6" ht="15.6" customHeight="1" x14ac:dyDescent="0.3">
      <c r="A38" s="29" t="s">
        <v>1</v>
      </c>
      <c r="B38" s="31" t="s">
        <v>2</v>
      </c>
      <c r="C38" s="31" t="s">
        <v>48</v>
      </c>
      <c r="D38" s="29" t="s">
        <v>50</v>
      </c>
      <c r="E38" s="29" t="s">
        <v>49</v>
      </c>
      <c r="F38" s="29" t="s">
        <v>51</v>
      </c>
    </row>
    <row r="39" spans="1:6" ht="15.6" customHeight="1" x14ac:dyDescent="0.3">
      <c r="A39" s="30"/>
      <c r="B39" s="32"/>
      <c r="C39" s="32"/>
      <c r="D39" s="30" t="s">
        <v>3</v>
      </c>
      <c r="E39" s="30" t="s">
        <v>3</v>
      </c>
      <c r="F39" s="30" t="s">
        <v>3</v>
      </c>
    </row>
    <row r="40" spans="1:6" x14ac:dyDescent="0.3">
      <c r="A40" s="3" t="s">
        <v>4</v>
      </c>
      <c r="B40" s="13" t="s">
        <v>5</v>
      </c>
      <c r="C40" s="13">
        <v>3</v>
      </c>
      <c r="D40" s="3">
        <v>4</v>
      </c>
      <c r="E40" s="3">
        <v>5</v>
      </c>
      <c r="F40" s="3">
        <v>6</v>
      </c>
    </row>
    <row r="41" spans="1:6" ht="15.6" x14ac:dyDescent="0.3">
      <c r="A41" s="4" t="s">
        <v>6</v>
      </c>
      <c r="B41" s="19" t="s">
        <v>47</v>
      </c>
      <c r="C41" s="23">
        <v>84762.156000000003</v>
      </c>
      <c r="D41" s="8">
        <f>C10</f>
        <v>65559.311000000002</v>
      </c>
      <c r="E41" s="8">
        <f t="shared" ref="E41:F41" si="6">D10</f>
        <v>51452.048999999999</v>
      </c>
      <c r="F41" s="8">
        <f t="shared" si="6"/>
        <v>53255.449000000001</v>
      </c>
    </row>
    <row r="42" spans="1:6" ht="31.2" x14ac:dyDescent="0.3">
      <c r="A42" s="15" t="s">
        <v>42</v>
      </c>
      <c r="B42" s="12" t="s">
        <v>43</v>
      </c>
      <c r="C42" s="20"/>
      <c r="D42" s="21"/>
      <c r="E42" s="21">
        <f>D11/D10*100</f>
        <v>2.1379129138277855</v>
      </c>
      <c r="F42" s="21">
        <f>E11/E10*100</f>
        <v>4.228675266637973</v>
      </c>
    </row>
    <row r="43" spans="1:6" ht="15.6" x14ac:dyDescent="0.3">
      <c r="A43" s="5" t="s">
        <v>7</v>
      </c>
      <c r="B43" s="12" t="s">
        <v>8</v>
      </c>
      <c r="C43" s="24">
        <f>13778.461/C41*100</f>
        <v>16.255439514775912</v>
      </c>
      <c r="D43" s="21">
        <f>C12/C10*100</f>
        <v>17.22497663222849</v>
      </c>
      <c r="E43" s="21">
        <f>D12/D10*100</f>
        <v>21.456954999012773</v>
      </c>
      <c r="F43" s="21">
        <f>E12/E10*100</f>
        <v>20.730353808490097</v>
      </c>
    </row>
    <row r="44" spans="1:6" ht="31.2" x14ac:dyDescent="0.3">
      <c r="A44" s="14" t="s">
        <v>38</v>
      </c>
      <c r="B44" s="12" t="s">
        <v>39</v>
      </c>
      <c r="C44" s="20"/>
      <c r="D44" s="21">
        <f>C18/C10*100</f>
        <v>0</v>
      </c>
      <c r="E44" s="21">
        <f t="shared" ref="E44:F44" si="7">D18/D10*100</f>
        <v>0</v>
      </c>
      <c r="F44" s="21">
        <f t="shared" si="7"/>
        <v>0</v>
      </c>
    </row>
    <row r="45" spans="1:6" ht="15.6" x14ac:dyDescent="0.3">
      <c r="A45" s="5" t="s">
        <v>17</v>
      </c>
      <c r="B45" s="12" t="s">
        <v>18</v>
      </c>
      <c r="C45" s="24">
        <f>22111.259/C41*100</f>
        <v>26.086239476966583</v>
      </c>
      <c r="D45" s="21">
        <f>C20/C10*100</f>
        <v>35.500679682249867</v>
      </c>
      <c r="E45" s="21">
        <f t="shared" ref="E45:F45" si="8">D20/D10*100</f>
        <v>39.495428063515995</v>
      </c>
      <c r="F45" s="21">
        <f t="shared" si="8"/>
        <v>38.157986425013526</v>
      </c>
    </row>
    <row r="46" spans="1:6" ht="15.6" x14ac:dyDescent="0.3">
      <c r="A46" s="5" t="s">
        <v>23</v>
      </c>
      <c r="B46" s="12" t="s">
        <v>24</v>
      </c>
      <c r="C46" s="24">
        <f>17083.509/C41*100</f>
        <v>20.154641889949094</v>
      </c>
      <c r="D46" s="21">
        <f>C26/C10*100</f>
        <v>33.905269382712092</v>
      </c>
      <c r="E46" s="21">
        <f t="shared" ref="E46:F46" si="9">D26/D10*100</f>
        <v>36.038459809443154</v>
      </c>
      <c r="F46" s="21">
        <f t="shared" si="9"/>
        <v>36.041243404031761</v>
      </c>
    </row>
    <row r="47" spans="1:6" ht="15.6" x14ac:dyDescent="0.3">
      <c r="A47" s="5" t="s">
        <v>53</v>
      </c>
      <c r="B47" s="12" t="s">
        <v>52</v>
      </c>
      <c r="C47" s="24">
        <f>300/C41*100</f>
        <v>0.35393153520068554</v>
      </c>
      <c r="D47" s="21"/>
      <c r="E47" s="21"/>
      <c r="F47" s="21"/>
    </row>
    <row r="48" spans="1:6" ht="15.6" x14ac:dyDescent="0.3">
      <c r="A48" s="5" t="s">
        <v>31</v>
      </c>
      <c r="B48" s="12" t="s">
        <v>32</v>
      </c>
      <c r="C48" s="24">
        <f>418.476/C41*100</f>
        <v>0.49370617708214026</v>
      </c>
      <c r="D48" s="21">
        <f>C30/C10*100</f>
        <v>0.6837671006029945</v>
      </c>
      <c r="E48" s="21">
        <f t="shared" ref="E48:F48" si="10">D30/D10*100</f>
        <v>0.87124421420029363</v>
      </c>
      <c r="F48" s="21">
        <f t="shared" si="10"/>
        <v>0.84174109582664491</v>
      </c>
    </row>
    <row r="49" spans="1:6" ht="15.6" x14ac:dyDescent="0.3">
      <c r="A49" s="5" t="s">
        <v>35</v>
      </c>
      <c r="B49" s="12" t="s">
        <v>36</v>
      </c>
      <c r="C49" s="24">
        <f>31070.45/C41*100</f>
        <v>36.656040226253801</v>
      </c>
      <c r="D49" s="21">
        <f>C32/C10*100</f>
        <v>12.685307202206564</v>
      </c>
      <c r="E49" s="21">
        <f t="shared" ref="E49:F49" si="11">D32/D10*100</f>
        <v>0</v>
      </c>
      <c r="F49" s="21">
        <f t="shared" si="11"/>
        <v>0</v>
      </c>
    </row>
    <row r="51" spans="1:6" ht="15.6" x14ac:dyDescent="0.3">
      <c r="A51" s="17" t="s">
        <v>45</v>
      </c>
      <c r="C51" s="25">
        <f>C43+C45+C46+C47+C48+C49</f>
        <v>99.999998820228214</v>
      </c>
      <c r="D51" s="22">
        <f t="shared" ref="D51:F51" si="12">D42+D43+D44+D45+D46+D48+D49</f>
        <v>100</v>
      </c>
      <c r="E51" s="22">
        <f t="shared" si="12"/>
        <v>100</v>
      </c>
      <c r="F51" s="22">
        <f t="shared" si="12"/>
        <v>100</v>
      </c>
    </row>
  </sheetData>
  <mergeCells count="14">
    <mergeCell ref="E38:E39"/>
    <mergeCell ref="F38:F39"/>
    <mergeCell ref="C38:C39"/>
    <mergeCell ref="A36:F36"/>
    <mergeCell ref="B7:B8"/>
    <mergeCell ref="A38:A39"/>
    <mergeCell ref="B38:B39"/>
    <mergeCell ref="D38:D39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2021-04-08T14:09:14Z</dcterms:modified>
</cp:coreProperties>
</file>