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6785" windowHeight="12015" tabRatio="862" activeTab="4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externalReferences>
    <externalReference r:id="rId13"/>
  </externalReference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<sst xmlns="http://schemas.openxmlformats.org/spreadsheetml/2006/main" count="109" uniqueCount="55">
  <si>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</si>
  <si>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</si>
  <si>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</si>
  <si>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</si>
  <si>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</si>
  <si>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</si>
  <si>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</si>
  <si>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</si>
  <si>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</si>
  <si>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</si>
  <si>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</si>
  <si>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</si>
  <si>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</si>
  <si>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</si>
  <si>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</si>
  <si>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</si>
  <si>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</si>
  <si>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</si>
  <si>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</si>
  <si>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</si>
  <si>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</si>
  <si>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</si>
  <si>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</si>
  <si>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</si>
  <si>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</si>
  <si>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</si>
  <si>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</si>
  <si>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</si>
  <si>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</si>
  <si>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</si>
  <si>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</si>
  <si>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</si>
  <si>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</si>
  <si>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</si>
  <si>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</si>
  <si>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</si>
  <si>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</si>
  <si>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</si>
  <si>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</si>
  <si>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</si>
  <si>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</si>
  <si>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</si>
  <si>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</si>
  <si>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</si>
  <si>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</si>
  <si>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</si>
  <si>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</si>
  <si>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</si>
  <si>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</si>
  <si>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Муниципальная программа "Развитие и поддержка малого и среднего предпринимательства в городском поселении "Синдор" на 2023-2025 годы"</t>
  </si>
  <si>
    <t>Муниципальная программа "Противодействие коррупции в муниципальном образовании городского поселения "Синдор" на 2023-2025 годы</t>
  </si>
  <si>
    <t>Муниципальная программа "Формирование комфортной городской среды на территории сельского поселения "Чиньяворык"</t>
  </si>
  <si>
    <t>Муниципальная программа "Пожарная безопасность в населенных пунктах на территории сельского поселения "Серёгово"</t>
  </si>
  <si>
    <t>Муниципальная программа "Развитие отрасли "Культура" в СП "Серёгово""</t>
  </si>
  <si>
    <t xml:space="preserve"> на 01.01.2024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</si>
</sst>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.0\ _₽"/>
    <numFmt numFmtId="191" formatCode="#0.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4" fontId="32" fillId="20" borderId="2">
      <alignment horizontal="right" vertical="top" shrinkToFit="1"/>
      <protection/>
    </xf>
    <xf numFmtId="191" fontId="32" fillId="20" borderId="3">
      <alignment horizontal="right" vertical="top" shrinkToFit="1"/>
      <protection/>
    </xf>
    <xf numFmtId="4" fontId="33" fillId="21" borderId="4">
      <alignment horizontal="right" vertical="top" wrapText="1" shrinkToFit="1"/>
      <protection/>
    </xf>
    <xf numFmtId="4" fontId="33" fillId="21" borderId="5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6" applyNumberFormat="0" applyAlignment="0" applyProtection="0"/>
    <xf numFmtId="0" fontId="35" fillId="29" borderId="7" applyNumberFormat="0" applyAlignment="0" applyProtection="0"/>
    <xf numFmtId="0" fontId="36" fillId="29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0" borderId="1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9" fillId="0" borderId="0" xfId="0" applyFont="1" applyAlignment="1">
      <alignment/>
    </xf>
    <xf numFmtId="188" fontId="49" fillId="0" borderId="0" xfId="0" applyNumberFormat="1" applyFont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88" fontId="2" fillId="0" borderId="15" xfId="0" applyNumberFormat="1" applyFont="1" applyFill="1" applyBorder="1" applyAlignment="1">
      <alignment horizontal="right" vertical="center"/>
    </xf>
    <xf numFmtId="4" fontId="2" fillId="0" borderId="15" xfId="36" applyNumberFormat="1" applyFont="1" applyFill="1" applyBorder="1" applyAlignment="1" applyProtection="1">
      <alignment horizontal="right" vertical="center" wrapText="1" shrinkToFit="1"/>
      <protection/>
    </xf>
    <xf numFmtId="4" fontId="2" fillId="0" borderId="15" xfId="37" applyNumberFormat="1" applyFont="1" applyFill="1" applyBorder="1" applyAlignment="1" applyProtection="1">
      <alignment horizontal="right" vertical="center" shrinkToFit="1"/>
      <protection/>
    </xf>
    <xf numFmtId="4" fontId="1" fillId="35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49" fontId="1" fillId="35" borderId="15" xfId="0" applyNumberFormat="1" applyFont="1" applyFill="1" applyBorder="1" applyAlignment="1" applyProtection="1">
      <alignment horizontal="left"/>
      <protection/>
    </xf>
    <xf numFmtId="49" fontId="1" fillId="35" borderId="15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" fontId="1" fillId="35" borderId="15" xfId="0" applyNumberFormat="1" applyFont="1" applyFill="1" applyBorder="1" applyAlignment="1" applyProtection="1">
      <alignment horizontal="right" vertical="center"/>
      <protection/>
    </xf>
    <xf numFmtId="188" fontId="1" fillId="35" borderId="15" xfId="0" applyNumberFormat="1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5" borderId="15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/>
      <protection/>
    </xf>
    <xf numFmtId="49" fontId="3" fillId="35" borderId="15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35" borderId="20" xfId="0" applyNumberFormat="1" applyFont="1" applyFill="1" applyBorder="1" applyAlignment="1" applyProtection="1">
      <alignment horizontal="left"/>
      <protection/>
    </xf>
    <xf numFmtId="4" fontId="1" fillId="35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2" fontId="2" fillId="0" borderId="15" xfId="0" applyNumberFormat="1" applyFont="1" applyFill="1" applyBorder="1" applyAlignment="1">
      <alignment horizontal="right" vertical="center"/>
    </xf>
    <xf numFmtId="2" fontId="3" fillId="35" borderId="15" xfId="0" applyNumberFormat="1" applyFont="1" applyFill="1" applyBorder="1" applyAlignment="1">
      <alignment horizontal="right" vertical="center"/>
    </xf>
    <xf numFmtId="2" fontId="1" fillId="35" borderId="15" xfId="0" applyNumberFormat="1" applyFont="1" applyFill="1" applyBorder="1" applyAlignment="1">
      <alignment horizontal="right" vertical="center"/>
    </xf>
    <xf numFmtId="2" fontId="1" fillId="35" borderId="15" xfId="0" applyNumberFormat="1" applyFont="1" applyFill="1" applyBorder="1" applyAlignment="1" applyProtection="1">
      <alignment horizontal="right" vertical="center"/>
      <protection/>
    </xf>
    <xf numFmtId="4" fontId="49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ex6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tkih\AppData\Local\Keysystems\Budget\ReportManager\&#1056;&#1063;&#1041;(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19"/>
  <sheetViews>
    <sheetView showGridLines="0" zoomScaleSheetLayoutView="100" zoomScalePageLayoutView="0" workbookViewId="0" topLeftCell="A1">
      <selection activeCell="D15" sqref="D15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0" t="s">
        <v>13</v>
      </c>
      <c r="B1" s="40"/>
      <c r="C1" s="40"/>
      <c r="D1" s="40"/>
    </row>
    <row r="2" spans="1:4" ht="18" customHeight="1">
      <c r="A2" s="39" t="s">
        <v>54</v>
      </c>
      <c r="B2" s="39"/>
      <c r="C2" s="39"/>
      <c r="D2" s="39"/>
    </row>
    <row r="3" spans="1:4" ht="15.75">
      <c r="A3" s="11"/>
      <c r="B3" s="11"/>
      <c r="C3" s="11"/>
      <c r="D3" s="12" t="s">
        <v>46</v>
      </c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15.75">
      <c r="A5" s="5" t="s">
        <v>31</v>
      </c>
      <c r="B5" s="6">
        <v>399619.2</v>
      </c>
      <c r="C5" s="6">
        <v>239618.26</v>
      </c>
      <c r="D5" s="7">
        <f>C5/B5*100</f>
        <v>59.96164848936188</v>
      </c>
    </row>
    <row r="6" spans="1:4" ht="31.5">
      <c r="A6" s="5" t="s">
        <v>0</v>
      </c>
      <c r="B6" s="6">
        <v>49646078.9</v>
      </c>
      <c r="C6" s="6">
        <v>45845632.64</v>
      </c>
      <c r="D6" s="7">
        <f aca="true" t="shared" si="0" ref="D6:D15">C6/B6*100</f>
        <v>92.34492160467481</v>
      </c>
    </row>
    <row r="7" spans="1:4" ht="31.5">
      <c r="A7" s="5" t="s">
        <v>1</v>
      </c>
      <c r="B7" s="8">
        <v>70009985.36</v>
      </c>
      <c r="C7" s="9">
        <v>43169292.46</v>
      </c>
      <c r="D7" s="7">
        <f t="shared" si="0"/>
        <v>61.66162189296022</v>
      </c>
    </row>
    <row r="8" spans="1:4" ht="15.75">
      <c r="A8" s="5" t="s">
        <v>2</v>
      </c>
      <c r="B8" s="8">
        <v>480097882.31</v>
      </c>
      <c r="C8" s="9">
        <v>475884355.07</v>
      </c>
      <c r="D8" s="7">
        <f t="shared" si="0"/>
        <v>99.12236079448496</v>
      </c>
    </row>
    <row r="9" spans="1:4" ht="15.75">
      <c r="A9" s="5" t="s">
        <v>3</v>
      </c>
      <c r="B9" s="8">
        <v>130463530.18</v>
      </c>
      <c r="C9" s="9">
        <v>129311425.19</v>
      </c>
      <c r="D9" s="7">
        <f t="shared" si="0"/>
        <v>99.11691413806567</v>
      </c>
    </row>
    <row r="10" spans="1:4" ht="31.5">
      <c r="A10" s="5" t="s">
        <v>4</v>
      </c>
      <c r="B10" s="8">
        <v>35774266.17</v>
      </c>
      <c r="C10" s="9">
        <v>34894796.87</v>
      </c>
      <c r="D10" s="7">
        <f t="shared" si="0"/>
        <v>97.5416147019739</v>
      </c>
    </row>
    <row r="11" spans="1:4" ht="15.75">
      <c r="A11" s="5" t="s">
        <v>32</v>
      </c>
      <c r="B11" s="8">
        <v>109464811.88</v>
      </c>
      <c r="C11" s="9">
        <v>108913844.09</v>
      </c>
      <c r="D11" s="7">
        <f t="shared" si="0"/>
        <v>99.49667132246664</v>
      </c>
    </row>
    <row r="12" spans="1:4" ht="31.5">
      <c r="A12" s="5" t="s">
        <v>34</v>
      </c>
      <c r="B12" s="8">
        <v>12059905.08</v>
      </c>
      <c r="C12" s="9">
        <v>11345467.08</v>
      </c>
      <c r="D12" s="7">
        <f t="shared" si="0"/>
        <v>94.07592352294036</v>
      </c>
    </row>
    <row r="13" spans="1:4" ht="15.75">
      <c r="A13" s="5" t="s">
        <v>33</v>
      </c>
      <c r="B13" s="8">
        <v>2388889</v>
      </c>
      <c r="C13" s="9">
        <v>2123141</v>
      </c>
      <c r="D13" s="7">
        <f t="shared" si="0"/>
        <v>88.87566563368998</v>
      </c>
    </row>
    <row r="14" spans="1:4" ht="15.75">
      <c r="A14" s="5" t="s">
        <v>5</v>
      </c>
      <c r="B14" s="8">
        <v>37128692.54</v>
      </c>
      <c r="C14" s="9">
        <v>36181848.74</v>
      </c>
      <c r="D14" s="7">
        <f t="shared" si="0"/>
        <v>97.44983263555555</v>
      </c>
    </row>
    <row r="15" spans="1:4" ht="15.75">
      <c r="A15" s="14" t="s">
        <v>6</v>
      </c>
      <c r="B15" s="10">
        <f>SUM(B5:B14)</f>
        <v>927433660.62</v>
      </c>
      <c r="C15" s="10">
        <f>SUM(C5:C14)</f>
        <v>887909421.4</v>
      </c>
      <c r="D15" s="18">
        <f t="shared" si="0"/>
        <v>95.73832168291393</v>
      </c>
    </row>
    <row r="17" spans="2:3" ht="15.75">
      <c r="B17" s="49"/>
      <c r="C17" s="49"/>
    </row>
    <row r="19" spans="2:3" ht="15.75">
      <c r="B19" s="49"/>
      <c r="C19" s="49"/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3" t="s">
        <v>24</v>
      </c>
      <c r="B1" s="43"/>
      <c r="C1" s="43"/>
      <c r="D1" s="43"/>
      <c r="E1" s="24"/>
    </row>
    <row r="2" spans="1:5" ht="18" customHeight="1">
      <c r="A2" s="43" t="str">
        <f>'Бюджет МР'!A2:D2</f>
        <v> на 01.01.2024</v>
      </c>
      <c r="B2" s="43"/>
      <c r="C2" s="43"/>
      <c r="D2" s="43"/>
      <c r="E2" s="24"/>
    </row>
    <row r="3" spans="1:5" ht="14.25">
      <c r="A3" s="44"/>
      <c r="B3" s="44"/>
      <c r="C3" s="44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43</v>
      </c>
      <c r="B5" s="6">
        <v>964304</v>
      </c>
      <c r="C5" s="6">
        <v>964304</v>
      </c>
      <c r="D5" s="7">
        <f>C5/B5*100</f>
        <v>100</v>
      </c>
    </row>
    <row r="6" spans="1:4" ht="47.25">
      <c r="A6" s="5" t="s">
        <v>42</v>
      </c>
      <c r="B6" s="6">
        <v>5144735.08</v>
      </c>
      <c r="C6" s="6">
        <v>4982867.08</v>
      </c>
      <c r="D6" s="7">
        <f>C6/B6*100</f>
        <v>96.85371554641837</v>
      </c>
    </row>
    <row r="7" spans="1:4" ht="15.75">
      <c r="A7" s="5" t="s">
        <v>5</v>
      </c>
      <c r="B7" s="6">
        <v>2644007.25</v>
      </c>
      <c r="C7" s="6">
        <v>2643007.25</v>
      </c>
      <c r="D7" s="7">
        <f>C7/B7*100</f>
        <v>99.96217862110628</v>
      </c>
    </row>
    <row r="8" spans="1:4" ht="15.75">
      <c r="A8" s="14" t="s">
        <v>6</v>
      </c>
      <c r="B8" s="17">
        <f>SUM(B5:B7)</f>
        <v>8753046.33</v>
      </c>
      <c r="C8" s="17">
        <f>SUM(C5:C7)</f>
        <v>8590178.33</v>
      </c>
      <c r="D8" s="18">
        <f>C8/B8*100</f>
        <v>98.13929923526408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0" t="s">
        <v>15</v>
      </c>
      <c r="B1" s="40"/>
      <c r="C1" s="40"/>
      <c r="D1" s="40"/>
      <c r="E1" s="15"/>
    </row>
    <row r="2" spans="1:5" ht="18" customHeight="1">
      <c r="A2" s="41" t="str">
        <f>'Бюджет МР'!A2:D2</f>
        <v> на 01.01.2024</v>
      </c>
      <c r="B2" s="41"/>
      <c r="C2" s="41"/>
      <c r="D2" s="41"/>
      <c r="E2" s="15"/>
    </row>
    <row r="3" spans="1:5" ht="14.25">
      <c r="A3" s="42"/>
      <c r="B3" s="42"/>
      <c r="C3" s="42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9</v>
      </c>
      <c r="B5" s="6">
        <v>5825215.52</v>
      </c>
      <c r="C5" s="6">
        <v>5087125.52</v>
      </c>
      <c r="D5" s="7">
        <f>C5/B5*100</f>
        <v>87.32939584010447</v>
      </c>
    </row>
    <row r="6" spans="1:4" ht="31.5">
      <c r="A6" s="5" t="s">
        <v>36</v>
      </c>
      <c r="B6" s="6">
        <v>14165500</v>
      </c>
      <c r="C6" s="6">
        <v>14165500</v>
      </c>
      <c r="D6" s="7">
        <f>C6/B6*100</f>
        <v>100</v>
      </c>
    </row>
    <row r="7" spans="1:4" ht="15.75">
      <c r="A7" s="5" t="s">
        <v>5</v>
      </c>
      <c r="B7" s="6">
        <v>32705413.49</v>
      </c>
      <c r="C7" s="6">
        <v>32055147.79</v>
      </c>
      <c r="D7" s="7">
        <f>C7/B7*100</f>
        <v>98.01174903292745</v>
      </c>
    </row>
    <row r="8" spans="1:4" ht="75" customHeight="1" hidden="1">
      <c r="A8" s="5" t="s">
        <v>29</v>
      </c>
      <c r="B8" s="6"/>
      <c r="C8" s="6"/>
      <c r="D8" s="7" t="s">
        <v>35</v>
      </c>
    </row>
    <row r="9" spans="1:4" ht="15.75">
      <c r="A9" s="13" t="s">
        <v>6</v>
      </c>
      <c r="B9" s="17">
        <f>SUM(B5:B8)</f>
        <v>52696129.01</v>
      </c>
      <c r="C9" s="17">
        <f>SUM(C5:C8)</f>
        <v>51307773.31</v>
      </c>
      <c r="D9" s="18">
        <f>C9/B9*100</f>
        <v>97.36535543296448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3"/>
  <sheetViews>
    <sheetView view="pageBreakPreview" zoomScaleSheetLayoutView="100" zoomScalePageLayoutView="0" workbookViewId="0" topLeftCell="A1">
      <selection activeCell="D13" sqref="D5:D13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3" t="s">
        <v>14</v>
      </c>
      <c r="B1" s="43"/>
      <c r="C1" s="43"/>
      <c r="D1" s="43"/>
      <c r="E1" s="24"/>
    </row>
    <row r="2" spans="1:5" ht="18" customHeight="1">
      <c r="A2" s="43" t="str">
        <f>'Бюджет МР'!A2:D2</f>
        <v> на 01.01.2024</v>
      </c>
      <c r="B2" s="43"/>
      <c r="C2" s="43"/>
      <c r="D2" s="43"/>
      <c r="E2" s="24"/>
    </row>
    <row r="3" spans="1:5" ht="14.25">
      <c r="A3" s="44"/>
      <c r="B3" s="44"/>
      <c r="C3" s="44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5" ht="31.5">
      <c r="A5" s="5" t="s">
        <v>10</v>
      </c>
      <c r="B5" s="26">
        <v>13200</v>
      </c>
      <c r="C5" s="26">
        <v>13200</v>
      </c>
      <c r="D5" s="7">
        <f aca="true" t="shared" si="0" ref="D5:D13">C5/B5*100</f>
        <v>100</v>
      </c>
      <c r="E5" s="27"/>
    </row>
    <row r="6" spans="1:5" ht="31.5">
      <c r="A6" s="5" t="s">
        <v>38</v>
      </c>
      <c r="B6" s="26">
        <v>725434.06</v>
      </c>
      <c r="C6" s="26">
        <v>637500</v>
      </c>
      <c r="D6" s="7">
        <f t="shared" si="0"/>
        <v>87.87842136885604</v>
      </c>
      <c r="E6" s="27"/>
    </row>
    <row r="7" spans="1:5" ht="31.5">
      <c r="A7" s="5" t="s">
        <v>37</v>
      </c>
      <c r="B7" s="26">
        <v>7818100</v>
      </c>
      <c r="C7" s="26">
        <v>7818100</v>
      </c>
      <c r="D7" s="7">
        <f t="shared" si="0"/>
        <v>100</v>
      </c>
      <c r="E7" s="27"/>
    </row>
    <row r="8" spans="1:6" ht="31.5">
      <c r="A8" s="5" t="s">
        <v>25</v>
      </c>
      <c r="B8" s="26">
        <v>814500</v>
      </c>
      <c r="C8" s="26">
        <v>814500</v>
      </c>
      <c r="D8" s="7">
        <f t="shared" si="0"/>
        <v>100</v>
      </c>
      <c r="E8" s="27"/>
      <c r="F8" s="28"/>
    </row>
    <row r="9" spans="1:5" ht="47.25">
      <c r="A9" s="5" t="s">
        <v>48</v>
      </c>
      <c r="B9" s="26">
        <v>3886283.03</v>
      </c>
      <c r="C9" s="26">
        <v>3745935.73</v>
      </c>
      <c r="D9" s="7">
        <f t="shared" si="0"/>
        <v>96.38864954207929</v>
      </c>
      <c r="E9" s="27"/>
    </row>
    <row r="10" spans="1:5" ht="36" customHeight="1">
      <c r="A10" s="5" t="s">
        <v>49</v>
      </c>
      <c r="B10" s="26">
        <v>500</v>
      </c>
      <c r="C10" s="26">
        <v>500</v>
      </c>
      <c r="D10" s="7">
        <f t="shared" si="0"/>
        <v>100</v>
      </c>
      <c r="E10" s="27"/>
    </row>
    <row r="11" spans="1:5" ht="47.25">
      <c r="A11" s="5" t="s">
        <v>50</v>
      </c>
      <c r="B11" s="26">
        <v>500</v>
      </c>
      <c r="C11" s="26">
        <v>500</v>
      </c>
      <c r="D11" s="7">
        <f t="shared" si="0"/>
        <v>100</v>
      </c>
      <c r="E11" s="27"/>
    </row>
    <row r="12" spans="1:5" ht="31.5">
      <c r="A12" s="5" t="s">
        <v>26</v>
      </c>
      <c r="B12" s="26">
        <v>700000</v>
      </c>
      <c r="C12" s="26">
        <v>700000</v>
      </c>
      <c r="D12" s="7">
        <f t="shared" si="0"/>
        <v>100</v>
      </c>
      <c r="E12" s="27"/>
    </row>
    <row r="13" spans="1:5" ht="15.75">
      <c r="A13" s="5" t="s">
        <v>5</v>
      </c>
      <c r="B13" s="26">
        <v>7438968.31</v>
      </c>
      <c r="C13" s="26">
        <v>7280948.01</v>
      </c>
      <c r="D13" s="7">
        <f t="shared" si="0"/>
        <v>97.87577667473624</v>
      </c>
      <c r="E13" s="27"/>
    </row>
    <row r="14" spans="1:5" s="30" customFormat="1" ht="15.75">
      <c r="A14" s="13" t="s">
        <v>6</v>
      </c>
      <c r="B14" s="31">
        <f>SUM(B5:B13)</f>
        <v>21397485.4</v>
      </c>
      <c r="C14" s="31">
        <f>SUM(C5:C13)</f>
        <v>21011183.740000002</v>
      </c>
      <c r="D14" s="18">
        <f>C14/B14*100</f>
        <v>98.19463991782887</v>
      </c>
      <c r="E14" s="29"/>
    </row>
    <row r="21" ht="12.75">
      <c r="C21" s="28"/>
    </row>
    <row r="23" ht="12.75">
      <c r="B23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0" t="s">
        <v>16</v>
      </c>
      <c r="B1" s="40"/>
      <c r="C1" s="40"/>
      <c r="D1" s="40"/>
      <c r="E1" s="20"/>
    </row>
    <row r="2" spans="1:5" ht="18" customHeight="1">
      <c r="A2" s="41" t="str">
        <f>'Бюджет МР'!A2:D2</f>
        <v> на 01.01.2024</v>
      </c>
      <c r="B2" s="41"/>
      <c r="C2" s="41"/>
      <c r="D2" s="41"/>
      <c r="E2" s="20"/>
    </row>
    <row r="3" spans="1:5" ht="14.25">
      <c r="A3" s="42"/>
      <c r="B3" s="42"/>
      <c r="C3" s="42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47</v>
      </c>
      <c r="B5" s="26">
        <v>3934879.54</v>
      </c>
      <c r="C5" s="26">
        <v>3934879.54</v>
      </c>
      <c r="D5" s="45">
        <f>C5/B5*100</f>
        <v>100</v>
      </c>
    </row>
    <row r="6" spans="1:4" ht="31.5">
      <c r="A6" s="5" t="s">
        <v>30</v>
      </c>
      <c r="B6" s="26">
        <v>10800</v>
      </c>
      <c r="C6" s="26">
        <v>10800</v>
      </c>
      <c r="D6" s="45">
        <f>C6/B6*100</f>
        <v>100</v>
      </c>
    </row>
    <row r="7" spans="1:4" ht="15.75">
      <c r="A7" s="34" t="s">
        <v>5</v>
      </c>
      <c r="B7" s="26">
        <v>2587109.77</v>
      </c>
      <c r="C7" s="26">
        <v>2586109.77</v>
      </c>
      <c r="D7" s="45">
        <f>C7/B7*100</f>
        <v>99.96134682758358</v>
      </c>
    </row>
    <row r="8" spans="1:4" s="23" customFormat="1" ht="20.25" customHeight="1">
      <c r="A8" s="33" t="s">
        <v>6</v>
      </c>
      <c r="B8" s="31">
        <f>SUM(B5:B7)</f>
        <v>6532789.3100000005</v>
      </c>
      <c r="C8" s="31">
        <f>SUM(C5:C7)</f>
        <v>6531789.3100000005</v>
      </c>
      <c r="D8" s="46">
        <f>C8/B8*100</f>
        <v>99.98469260292124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3" t="s">
        <v>17</v>
      </c>
      <c r="B1" s="43"/>
      <c r="C1" s="43"/>
      <c r="D1" s="43"/>
      <c r="E1" s="24"/>
    </row>
    <row r="2" spans="1:5" ht="18" customHeight="1">
      <c r="A2" s="43" t="str">
        <f>'Бюджет МР'!A2:D2</f>
        <v> на 01.01.2024</v>
      </c>
      <c r="B2" s="43"/>
      <c r="C2" s="43"/>
      <c r="D2" s="43"/>
      <c r="E2" s="24"/>
    </row>
    <row r="3" spans="1:5" ht="14.25">
      <c r="A3" s="44"/>
      <c r="B3" s="44"/>
      <c r="C3" s="44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39</v>
      </c>
      <c r="B5" s="6">
        <v>62000</v>
      </c>
      <c r="C5" s="6">
        <v>61988.62</v>
      </c>
      <c r="D5" s="45">
        <f>C5/B5*100</f>
        <v>99.98164516129032</v>
      </c>
    </row>
    <row r="6" spans="1:4" ht="38.25" customHeight="1">
      <c r="A6" s="5" t="s">
        <v>40</v>
      </c>
      <c r="B6" s="6">
        <v>3748162</v>
      </c>
      <c r="C6" s="6">
        <v>3698154.98</v>
      </c>
      <c r="D6" s="45">
        <f>C6/B6*100</f>
        <v>98.66582554329295</v>
      </c>
    </row>
    <row r="7" spans="1:4" ht="15.75">
      <c r="A7" s="35" t="s">
        <v>5</v>
      </c>
      <c r="B7" s="6">
        <v>2263062.5</v>
      </c>
      <c r="C7" s="6">
        <v>2262061.94</v>
      </c>
      <c r="D7" s="45">
        <f>C7/B7*100</f>
        <v>99.95578734568753</v>
      </c>
    </row>
    <row r="8" spans="1:4" ht="15.75">
      <c r="A8" s="14" t="s">
        <v>6</v>
      </c>
      <c r="B8" s="17">
        <f>SUM(B5:B7)</f>
        <v>6073224.5</v>
      </c>
      <c r="C8" s="17">
        <f>SUM(C5:C7)</f>
        <v>6022205.54</v>
      </c>
      <c r="D8" s="47">
        <f>C8/B8*100</f>
        <v>99.15993620851657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3" t="s">
        <v>18</v>
      </c>
      <c r="B1" s="43"/>
      <c r="C1" s="43"/>
      <c r="D1" s="43"/>
      <c r="E1" s="24"/>
    </row>
    <row r="2" spans="1:5" ht="18" customHeight="1">
      <c r="A2" s="43" t="str">
        <f>'Бюджет МР'!A2:D2</f>
        <v> на 01.01.2024</v>
      </c>
      <c r="B2" s="43"/>
      <c r="C2" s="43"/>
      <c r="D2" s="43"/>
      <c r="E2" s="24"/>
    </row>
    <row r="3" spans="1:5" ht="14.25">
      <c r="A3" s="44"/>
      <c r="B3" s="44"/>
      <c r="C3" s="44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19</v>
      </c>
      <c r="B5" s="6">
        <v>2228625.67</v>
      </c>
      <c r="C5" s="6">
        <v>2203789.66</v>
      </c>
      <c r="D5" s="45">
        <f>C5/B5*100</f>
        <v>98.88559077756652</v>
      </c>
    </row>
    <row r="6" spans="1:4" ht="31.5">
      <c r="A6" s="5" t="s">
        <v>52</v>
      </c>
      <c r="B6" s="6">
        <v>333300</v>
      </c>
      <c r="C6" s="6">
        <v>333300</v>
      </c>
      <c r="D6" s="45">
        <f>C6/B6*100</f>
        <v>100</v>
      </c>
    </row>
    <row r="7" spans="1:4" ht="31.5">
      <c r="A7" s="5" t="s">
        <v>53</v>
      </c>
      <c r="B7" s="6">
        <v>991016.27</v>
      </c>
      <c r="C7" s="6">
        <v>991016.27</v>
      </c>
      <c r="D7" s="45">
        <f>C7/B7*100</f>
        <v>100</v>
      </c>
    </row>
    <row r="8" spans="1:4" ht="15.75">
      <c r="A8" s="5" t="s">
        <v>5</v>
      </c>
      <c r="B8" s="6">
        <v>2954205.76</v>
      </c>
      <c r="C8" s="6">
        <v>2953205.22</v>
      </c>
      <c r="D8" s="45">
        <f>C8/B8*100</f>
        <v>99.96613167526964</v>
      </c>
    </row>
    <row r="9" spans="1:4" ht="15.75">
      <c r="A9" s="14" t="s">
        <v>6</v>
      </c>
      <c r="B9" s="17">
        <f>SUM(B5:B8)</f>
        <v>6507147.699999999</v>
      </c>
      <c r="C9" s="17">
        <f>SUM(C5:C8)</f>
        <v>6481311.15</v>
      </c>
      <c r="D9" s="48">
        <f>C9/B9*100</f>
        <v>99.60295122853906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3" t="s">
        <v>20</v>
      </c>
      <c r="B1" s="43"/>
      <c r="C1" s="43"/>
      <c r="D1" s="43"/>
      <c r="E1" s="24"/>
    </row>
    <row r="2" spans="1:5" ht="18" customHeight="1">
      <c r="A2" s="43" t="str">
        <f>'Бюджет МР'!A2:D2</f>
        <v> на 01.01.2024</v>
      </c>
      <c r="B2" s="43"/>
      <c r="C2" s="43"/>
      <c r="D2" s="43"/>
      <c r="E2" s="24"/>
    </row>
    <row r="3" spans="1:5" ht="14.25">
      <c r="A3" s="44"/>
      <c r="B3" s="44"/>
      <c r="C3" s="44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41</v>
      </c>
      <c r="B5" s="6">
        <v>15600</v>
      </c>
      <c r="C5" s="6">
        <v>15600</v>
      </c>
      <c r="D5" s="45">
        <f>C5/B5*100</f>
        <v>100</v>
      </c>
    </row>
    <row r="6" spans="1:4" ht="47.25">
      <c r="A6" s="5" t="s">
        <v>11</v>
      </c>
      <c r="B6" s="6">
        <v>6559419.56</v>
      </c>
      <c r="C6" s="6">
        <v>6454340.36</v>
      </c>
      <c r="D6" s="45">
        <f>C6/B6*100</f>
        <v>98.39804118277809</v>
      </c>
    </row>
    <row r="7" spans="1:4" ht="15.75">
      <c r="A7" s="5" t="s">
        <v>5</v>
      </c>
      <c r="B7" s="6">
        <v>5038063.2</v>
      </c>
      <c r="C7" s="6">
        <v>5029670.97</v>
      </c>
      <c r="D7" s="45">
        <f>C7/B7*100</f>
        <v>99.83342348702571</v>
      </c>
    </row>
    <row r="8" spans="1:4" ht="15.75">
      <c r="A8" s="37" t="s">
        <v>6</v>
      </c>
      <c r="B8" s="38">
        <f>SUM(B5:B7)</f>
        <v>11613082.76</v>
      </c>
      <c r="C8" s="38">
        <f>SUM(C5:C7)</f>
        <v>11499611.33</v>
      </c>
      <c r="D8" s="47">
        <f>C8/B8*100</f>
        <v>99.02290001419055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D6" sqref="D6:D8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3" t="s">
        <v>21</v>
      </c>
      <c r="B1" s="43"/>
      <c r="C1" s="43"/>
      <c r="D1" s="43"/>
      <c r="E1" s="24"/>
    </row>
    <row r="2" spans="1:5" ht="18" customHeight="1">
      <c r="A2" s="43" t="str">
        <f>'Бюджет МР'!A2:D2</f>
        <v> на 01.01.2024</v>
      </c>
      <c r="B2" s="43"/>
      <c r="C2" s="43"/>
      <c r="D2" s="43"/>
      <c r="E2" s="24"/>
    </row>
    <row r="3" spans="1:5" ht="14.25">
      <c r="A3" s="44"/>
      <c r="B3" s="44"/>
      <c r="C3" s="44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36" t="s">
        <v>27</v>
      </c>
      <c r="B5" s="6">
        <v>66400</v>
      </c>
      <c r="C5" s="6">
        <v>66400</v>
      </c>
      <c r="D5" s="7">
        <f>C5/B5*100</f>
        <v>100</v>
      </c>
    </row>
    <row r="6" spans="1:4" ht="31.5">
      <c r="A6" s="35" t="s">
        <v>28</v>
      </c>
      <c r="B6" s="6">
        <v>2253124.72</v>
      </c>
      <c r="C6" s="6">
        <v>2040878.72</v>
      </c>
      <c r="D6" s="7">
        <f>C6/B6*100</f>
        <v>90.5799267072974</v>
      </c>
    </row>
    <row r="7" spans="1:4" ht="15.75">
      <c r="A7" s="35" t="s">
        <v>5</v>
      </c>
      <c r="B7" s="6">
        <v>2470147.28</v>
      </c>
      <c r="C7" s="6">
        <v>2469147.28</v>
      </c>
      <c r="D7" s="7">
        <f>C7/B7*100</f>
        <v>99.9595165839666</v>
      </c>
    </row>
    <row r="8" spans="1:4" ht="15.75">
      <c r="A8" s="14" t="s">
        <v>6</v>
      </c>
      <c r="B8" s="17">
        <f>SUM(B5:B7)</f>
        <v>4789672</v>
      </c>
      <c r="C8" s="17">
        <f>SUM(C5:C7)</f>
        <v>4576426</v>
      </c>
      <c r="D8" s="18">
        <f>C8/B8*100</f>
        <v>95.54779533963912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3" t="s">
        <v>22</v>
      </c>
      <c r="B1" s="43"/>
      <c r="C1" s="43"/>
      <c r="D1" s="43"/>
      <c r="E1" s="24"/>
    </row>
    <row r="2" spans="1:5" ht="18" customHeight="1">
      <c r="A2" s="43" t="str">
        <f>'Бюджет МР'!A2:D2</f>
        <v> на 01.01.2024</v>
      </c>
      <c r="B2" s="43"/>
      <c r="C2" s="43"/>
      <c r="D2" s="43"/>
      <c r="E2" s="24"/>
    </row>
    <row r="3" spans="1:5" ht="14.25">
      <c r="A3" s="44"/>
      <c r="B3" s="44"/>
      <c r="C3" s="44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12</v>
      </c>
      <c r="B5" s="6">
        <v>6686798.57</v>
      </c>
      <c r="C5" s="6">
        <v>6685237.59</v>
      </c>
      <c r="D5" s="45">
        <f>C5/B5*100</f>
        <v>99.9766557944933</v>
      </c>
    </row>
    <row r="6" spans="1:4" ht="47.25">
      <c r="A6" s="5" t="s">
        <v>23</v>
      </c>
      <c r="B6" s="6">
        <v>133200</v>
      </c>
      <c r="C6" s="6">
        <v>133200</v>
      </c>
      <c r="D6" s="45">
        <f>C6/B6*100</f>
        <v>100</v>
      </c>
    </row>
    <row r="7" spans="1:4" ht="31.5">
      <c r="A7" s="5" t="s">
        <v>51</v>
      </c>
      <c r="B7" s="6">
        <v>263744</v>
      </c>
      <c r="C7" s="6">
        <v>263744</v>
      </c>
      <c r="D7" s="45">
        <f>C7/B7*100</f>
        <v>100</v>
      </c>
    </row>
    <row r="8" spans="1:4" ht="15.75">
      <c r="A8" s="5" t="s">
        <v>5</v>
      </c>
      <c r="B8" s="6">
        <v>3922682.45</v>
      </c>
      <c r="C8" s="6">
        <v>3921382.45</v>
      </c>
      <c r="D8" s="45">
        <f>C8/B8*100</f>
        <v>99.96685941274701</v>
      </c>
    </row>
    <row r="9" spans="1:4" ht="15.75">
      <c r="A9" s="13" t="s">
        <v>6</v>
      </c>
      <c r="B9" s="17">
        <f>SUM(B5:B8)</f>
        <v>11006425.02</v>
      </c>
      <c r="C9" s="17">
        <f>SUM(C5:C8)</f>
        <v>11003564.04</v>
      </c>
      <c r="D9" s="47">
        <f>C9/B9*100</f>
        <v>99.9740062736556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Revizor</cp:lastModifiedBy>
  <cp:lastPrinted>2018-05-12T08:00:24Z</cp:lastPrinted>
  <dcterms:created xsi:type="dcterms:W3CDTF">2016-09-28T14:49:13Z</dcterms:created>
  <dcterms:modified xsi:type="dcterms:W3CDTF">2024-01-30T08:47:17Z</dcterms:modified>
  <cp:category/>
  <cp:version/>
  <cp:contentType/>
  <cp:contentStatus/>
</cp:coreProperties>
</file>