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4715" windowHeight="11160" tabRatio="699" activeTab="9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B8" i="6" l="1"/>
  <c r="C8" i="6"/>
  <c r="B8" i="2"/>
  <c r="C8" i="2"/>
  <c r="E8" i="3" l="1"/>
  <c r="E15" i="3"/>
  <c r="E14" i="2"/>
  <c r="E13" i="2"/>
  <c r="E19" i="1"/>
  <c r="E8" i="1" s="1"/>
  <c r="E18" i="1"/>
  <c r="D18" i="1"/>
  <c r="E8" i="11"/>
  <c r="E14" i="11"/>
  <c r="E8" i="9"/>
  <c r="E14" i="9"/>
  <c r="E14" i="7"/>
  <c r="E13" i="7"/>
  <c r="E12" i="7"/>
  <c r="E11" i="7"/>
  <c r="E10" i="7"/>
  <c r="E14" i="6"/>
  <c r="E13" i="5"/>
  <c r="E12" i="5"/>
  <c r="E11" i="5"/>
  <c r="E9" i="5"/>
  <c r="E10" i="5"/>
  <c r="D13" i="7" l="1"/>
  <c r="D12" i="7"/>
  <c r="D10" i="7"/>
  <c r="C8" i="9" l="1"/>
  <c r="B8" i="9"/>
  <c r="D14" i="9"/>
  <c r="C8" i="3"/>
  <c r="B8" i="3"/>
  <c r="D15" i="3"/>
  <c r="D13" i="2"/>
  <c r="D14" i="2"/>
  <c r="C8" i="1"/>
  <c r="B8" i="1"/>
  <c r="D19" i="1"/>
  <c r="D12" i="1" l="1"/>
  <c r="C8" i="11" l="1"/>
  <c r="B8" i="11"/>
  <c r="D14" i="11"/>
  <c r="C8" i="8"/>
  <c r="B8" i="8"/>
  <c r="B4" i="11" l="1"/>
  <c r="C4" i="11"/>
  <c r="D4" i="11"/>
  <c r="E4" i="11"/>
  <c r="A4" i="11"/>
  <c r="A2" i="11"/>
  <c r="B4" i="10"/>
  <c r="C4" i="10"/>
  <c r="D4" i="10"/>
  <c r="E4" i="10"/>
  <c r="A4" i="10"/>
  <c r="A2" i="10"/>
  <c r="B4" i="9"/>
  <c r="C4" i="9"/>
  <c r="D4" i="9"/>
  <c r="E4" i="9"/>
  <c r="A4" i="9"/>
  <c r="A2" i="9"/>
  <c r="D11" i="8"/>
  <c r="D12" i="8"/>
  <c r="D13" i="8"/>
  <c r="B4" i="8"/>
  <c r="C4" i="8"/>
  <c r="D4" i="8"/>
  <c r="E4" i="8"/>
  <c r="A4" i="8"/>
  <c r="A2" i="8"/>
  <c r="B4" i="7"/>
  <c r="C4" i="7"/>
  <c r="D4" i="7"/>
  <c r="E4" i="7"/>
  <c r="A4" i="7"/>
  <c r="A2" i="7"/>
  <c r="B4" i="6"/>
  <c r="C4" i="6"/>
  <c r="D4" i="6"/>
  <c r="E4" i="6"/>
  <c r="A4" i="6"/>
  <c r="E3" i="6"/>
  <c r="E3" i="7" s="1"/>
  <c r="E3" i="8" s="1"/>
  <c r="E3" i="9" s="1"/>
  <c r="E3" i="10" s="1"/>
  <c r="E3" i="11" s="1"/>
  <c r="A2" i="6"/>
  <c r="B4" i="5"/>
  <c r="C4" i="5"/>
  <c r="D4" i="5"/>
  <c r="E4" i="5"/>
  <c r="A4" i="5"/>
  <c r="A2" i="5"/>
  <c r="B4" i="3"/>
  <c r="C4" i="3"/>
  <c r="D4" i="3"/>
  <c r="E4" i="3"/>
  <c r="A4" i="3"/>
  <c r="A2" i="3"/>
  <c r="B4" i="2" l="1"/>
  <c r="C4" i="2"/>
  <c r="D4" i="2"/>
  <c r="E4" i="2"/>
  <c r="A4" i="2"/>
  <c r="E3" i="2"/>
  <c r="E3" i="3" s="1"/>
  <c r="E3" i="5" s="1"/>
  <c r="A2" i="2"/>
  <c r="D10" i="1" l="1"/>
  <c r="D11" i="1"/>
  <c r="D13" i="1"/>
  <c r="D14" i="1"/>
  <c r="D15" i="1"/>
  <c r="D16" i="1"/>
  <c r="D17" i="1"/>
  <c r="D6" i="1"/>
  <c r="D7" i="1"/>
  <c r="B5" i="11" l="1"/>
  <c r="D11" i="9" l="1"/>
  <c r="D12" i="9"/>
  <c r="D13" i="9"/>
  <c r="D11" i="7"/>
  <c r="D14" i="7"/>
  <c r="D13" i="6"/>
  <c r="D13" i="3"/>
  <c r="E13" i="11" l="1"/>
  <c r="C5" i="1"/>
  <c r="E6" i="1" l="1"/>
  <c r="E7" i="1"/>
  <c r="D11" i="10"/>
  <c r="E11" i="6"/>
  <c r="D14" i="6"/>
  <c r="D10" i="5"/>
  <c r="E5" i="1" l="1"/>
  <c r="E13" i="6"/>
  <c r="E12" i="6"/>
  <c r="D12" i="5"/>
  <c r="D13" i="11" l="1"/>
  <c r="D11" i="6"/>
  <c r="D12" i="2"/>
  <c r="D9" i="7" l="1"/>
  <c r="E13" i="3"/>
  <c r="E12" i="9" l="1"/>
  <c r="E13" i="9"/>
  <c r="D11" i="11"/>
  <c r="D10" i="11"/>
  <c r="D11" i="5"/>
  <c r="D13" i="5"/>
  <c r="D12" i="6"/>
  <c r="D14" i="3" l="1"/>
  <c r="D12" i="3"/>
  <c r="D9" i="11"/>
  <c r="D6" i="11"/>
  <c r="D7" i="11"/>
  <c r="D9" i="1"/>
  <c r="D11" i="2" l="1"/>
  <c r="D10" i="2"/>
  <c r="B8" i="10"/>
  <c r="D12" i="10"/>
  <c r="D12" i="11" l="1"/>
  <c r="D8" i="11"/>
  <c r="C5" i="11"/>
  <c r="E7" i="11" s="1"/>
  <c r="D10" i="10"/>
  <c r="D9" i="10"/>
  <c r="C8" i="10"/>
  <c r="E11" i="10" s="1"/>
  <c r="D7" i="10"/>
  <c r="D6" i="10"/>
  <c r="C5" i="10"/>
  <c r="E7" i="10" s="1"/>
  <c r="B5" i="10"/>
  <c r="D9" i="9"/>
  <c r="D7" i="9"/>
  <c r="D6" i="9"/>
  <c r="C5" i="9"/>
  <c r="E7" i="9" s="1"/>
  <c r="B5" i="9"/>
  <c r="D10" i="8"/>
  <c r="D9" i="8"/>
  <c r="E12" i="8"/>
  <c r="D7" i="8"/>
  <c r="D6" i="8"/>
  <c r="C5" i="8"/>
  <c r="E7" i="8" s="1"/>
  <c r="B5" i="8"/>
  <c r="C8" i="7"/>
  <c r="B8" i="7"/>
  <c r="D7" i="7"/>
  <c r="D6" i="7"/>
  <c r="C5" i="7"/>
  <c r="E7" i="7" s="1"/>
  <c r="B5" i="7"/>
  <c r="D10" i="6"/>
  <c r="D9" i="6"/>
  <c r="D7" i="6"/>
  <c r="D6" i="6"/>
  <c r="C5" i="6"/>
  <c r="B5" i="6"/>
  <c r="D9" i="5"/>
  <c r="C8" i="5"/>
  <c r="B8" i="5"/>
  <c r="D7" i="5"/>
  <c r="D6" i="5"/>
  <c r="C5" i="5"/>
  <c r="E7" i="5" s="1"/>
  <c r="B5" i="5"/>
  <c r="D11" i="3"/>
  <c r="D10" i="3"/>
  <c r="D9" i="3"/>
  <c r="D7" i="3"/>
  <c r="D6" i="3"/>
  <c r="C5" i="3"/>
  <c r="E7" i="3" s="1"/>
  <c r="B5" i="3"/>
  <c r="D9" i="2"/>
  <c r="D7" i="2"/>
  <c r="D6" i="2"/>
  <c r="C5" i="2"/>
  <c r="E7" i="2" s="1"/>
  <c r="B5" i="2"/>
  <c r="E7" i="6" l="1"/>
  <c r="E6" i="6"/>
  <c r="E10" i="1"/>
  <c r="E12" i="1"/>
  <c r="E11" i="1"/>
  <c r="E12" i="2"/>
  <c r="E13" i="1"/>
  <c r="E16" i="1"/>
  <c r="E15" i="1"/>
  <c r="E17" i="1"/>
  <c r="E14" i="1"/>
  <c r="E9" i="1"/>
  <c r="E11" i="8"/>
  <c r="E6" i="8"/>
  <c r="E5" i="8" s="1"/>
  <c r="E9" i="9"/>
  <c r="E10" i="9"/>
  <c r="E11" i="9"/>
  <c r="E11" i="2"/>
  <c r="E10" i="2"/>
  <c r="E14" i="3"/>
  <c r="E12" i="3"/>
  <c r="E12" i="10"/>
  <c r="E6" i="10"/>
  <c r="E5" i="10" s="1"/>
  <c r="D8" i="9"/>
  <c r="E11" i="11"/>
  <c r="E9" i="11"/>
  <c r="E6" i="11"/>
  <c r="E5" i="11" s="1"/>
  <c r="E10" i="11"/>
  <c r="E12" i="11"/>
  <c r="D5" i="11"/>
  <c r="E6" i="7"/>
  <c r="E5" i="7" s="1"/>
  <c r="D8" i="10"/>
  <c r="E10" i="10"/>
  <c r="D5" i="10"/>
  <c r="E9" i="10"/>
  <c r="D5" i="9"/>
  <c r="E6" i="9"/>
  <c r="E5" i="9" s="1"/>
  <c r="D8" i="8"/>
  <c r="E13" i="8"/>
  <c r="D5" i="8"/>
  <c r="E10" i="8"/>
  <c r="E9" i="8"/>
  <c r="D5" i="6"/>
  <c r="D8" i="7"/>
  <c r="D5" i="7"/>
  <c r="E9" i="7"/>
  <c r="E6" i="5"/>
  <c r="D8" i="6"/>
  <c r="E10" i="6"/>
  <c r="E9" i="6"/>
  <c r="E8" i="6" s="1"/>
  <c r="D8" i="5"/>
  <c r="D5" i="5"/>
  <c r="E11" i="3"/>
  <c r="E9" i="3"/>
  <c r="E6" i="3"/>
  <c r="D8" i="3"/>
  <c r="E10" i="3"/>
  <c r="D5" i="3"/>
  <c r="E9" i="2"/>
  <c r="E6" i="2"/>
  <c r="E5" i="2" s="1"/>
  <c r="D8" i="2"/>
  <c r="D5" i="2"/>
  <c r="D8" i="1"/>
  <c r="B5" i="1"/>
  <c r="D5" i="1" s="1"/>
  <c r="E5" i="6" l="1"/>
  <c r="E8" i="2"/>
  <c r="E8" i="7"/>
  <c r="E8" i="10"/>
  <c r="E8" i="8"/>
</calcChain>
</file>

<file path=xl/sharedStrings.xml><?xml version="1.0" encoding="utf-8"?>
<sst xmlns="http://schemas.openxmlformats.org/spreadsheetml/2006/main" count="119" uniqueCount="32">
  <si>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</si>
  <si>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</si>
  <si>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</si>
  <si>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</si>
  <si>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</si>
  <si>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</si>
  <si>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</si>
  <si>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</si>
  <si>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</si>
  <si>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</si>
  <si>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</si>
  <si>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</si>
  <si>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всего, в т.ч.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</si>
  <si>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</si>
  <si>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</si>
  <si>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Анализ исполнения бюджета МР "Княжпогостский"</t>
  </si>
  <si>
    <t>Бюджетные назначения</t>
  </si>
  <si>
    <t>Исполнено</t>
  </si>
  <si>
    <t>Ед.изм: рубль</t>
  </si>
  <si>
    <t>Анализ исполнения бюджета городского поселения "Емва"</t>
  </si>
  <si>
    <t>Анализ исполнения бюджета городского поселения "Синдор"</t>
  </si>
  <si>
    <t>Анализ исполнения бюджета сельского поселения "Иоссер"</t>
  </si>
  <si>
    <t>Анализ исполнения бюджета сельского поселения "Мещура"</t>
  </si>
  <si>
    <t>Анализ исполнения бюджета сельского поселения "Серёгово"</t>
  </si>
  <si>
    <t>Анализ исполнения бюджета сельского поселения "Тракт"</t>
  </si>
  <si>
    <t>Анализ исполнения бюджета сельского поселения "Туръя"</t>
  </si>
  <si>
    <t>Наименование</t>
  </si>
  <si>
    <t>Анализ исполнения бюджета сельского поселения "Чиньяворык"</t>
  </si>
  <si>
    <t>Анализ исполнения бюджета сельского поселения "Шошка"</t>
  </si>
  <si>
    <t>ОХРАНА ОКРУЖАЮЩЕЙ СРЕДЫ</t>
  </si>
  <si>
    <t xml:space="preserve"> на 01.01.2024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</si>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</sst>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7">
    <xf numFmtId="0" fontId="0" fillId="0" borderId="0"/>
    <xf numFmtId="0" fontId="1" fillId="0" borderId="0"/>
    <xf numFmtId="4" fontId="2" fillId="3" borderId="2">
      <alignment horizontal="right" vertical="top" wrapText="1" shrinkToFit="1"/>
    </xf>
    <xf numFmtId="0" fontId="9" fillId="5" borderId="4">
      <alignment horizontal="left" vertical="top" wrapText="1"/>
    </xf>
    <xf numFmtId="4" fontId="9" fillId="5" borderId="5">
      <alignment horizontal="right" vertical="top" shrinkToFit="1"/>
    </xf>
    <xf numFmtId="4" fontId="10" fillId="5" borderId="6">
      <alignment horizontal="right" vertical="top" shrinkToFit="1"/>
    </xf>
    <xf numFmtId="0" fontId="9" fillId="5" borderId="5">
      <alignment horizontal="left" vertical="top" wrapText="1"/>
    </xf>
  </cellStyleXfs>
  <cellXfs count="4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4" borderId="1" xfId="2" applyNumberFormat="1" applyFont="1" applyFill="1" applyBorder="1" applyProtection="1">
      <alignment horizontal="right" vertical="top" wrapText="1" shrinkToFi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0" borderId="0" xfId="0" applyNumberFormat="1" applyFont="1"/>
  </cellXfs>
  <cellStyles count="7">
    <cellStyle name="ex60" xfId="3"/>
    <cellStyle name="ex61" xfId="4"/>
    <cellStyle name="ex62" xfId="2"/>
    <cellStyle name="ex63" xfId="5"/>
    <cellStyle name="ex65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1"/>
  <sheetViews>
    <sheetView zoomScaleNormal="100" zoomScaleSheetLayoutView="120" workbookViewId="0">
      <selection activeCell="B21" sqref="B21:C21"/>
    </sheetView>
  </sheetViews>
  <sheetFormatPr defaultColWidth="9.140625" defaultRowHeight="15.75" x14ac:dyDescent="0.25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7" t="s">
        <v>15</v>
      </c>
      <c r="B1" s="37"/>
      <c r="C1" s="37"/>
      <c r="D1" s="37"/>
      <c r="E1" s="37"/>
    </row>
    <row r="2" spans="1:5" x14ac:dyDescent="0.25">
      <c r="A2" s="37" t="s">
        <v>30</v>
      </c>
      <c r="B2" s="37"/>
      <c r="C2" s="37"/>
      <c r="D2" s="37"/>
      <c r="E2" s="37"/>
    </row>
    <row r="3" spans="1:5" x14ac:dyDescent="0.25">
      <c r="E3" s="31" t="s">
        <v>18</v>
      </c>
    </row>
    <row r="4" spans="1:5" s="3" customFormat="1" ht="79.5" customHeight="1" x14ac:dyDescent="0.25">
      <c r="A4" s="2" t="s">
        <v>26</v>
      </c>
      <c r="B4" s="2" t="s">
        <v>16</v>
      </c>
      <c r="C4" s="2" t="s">
        <v>17</v>
      </c>
      <c r="D4" s="2" t="s">
        <v>2</v>
      </c>
      <c r="E4" s="2" t="s">
        <v>3</v>
      </c>
    </row>
    <row r="5" spans="1:5" s="6" customFormat="1" x14ac:dyDescent="0.25">
      <c r="A5" s="4" t="s">
        <v>4</v>
      </c>
      <c r="B5" s="5">
        <f>SUM(B6:B7)</f>
        <v>857623958.33000004</v>
      </c>
      <c r="C5" s="5">
        <f>SUM(C6:C7)</f>
        <v>893717875.56999993</v>
      </c>
      <c r="D5" s="11">
        <f>C5*100/B5</f>
        <v>104.20859479139126</v>
      </c>
      <c r="E5" s="11">
        <f>SUM(E6:E7)</f>
        <v>100</v>
      </c>
    </row>
    <row r="6" spans="1:5" x14ac:dyDescent="0.25">
      <c r="A6" s="7" t="s">
        <v>0</v>
      </c>
      <c r="B6" s="8">
        <v>318232947</v>
      </c>
      <c r="C6" s="8">
        <v>356526978.81999999</v>
      </c>
      <c r="D6" s="12">
        <f>C6*100/B6</f>
        <v>112.03333350019223</v>
      </c>
      <c r="E6" s="12">
        <f>C6*100/C5</f>
        <v>39.892564372466246</v>
      </c>
    </row>
    <row r="7" spans="1:5" x14ac:dyDescent="0.25">
      <c r="A7" s="7" t="s">
        <v>1</v>
      </c>
      <c r="B7" s="8">
        <v>539391011.33000004</v>
      </c>
      <c r="C7" s="8">
        <v>537190896.75</v>
      </c>
      <c r="D7" s="12">
        <f>C7*100/B7</f>
        <v>99.592111374904988</v>
      </c>
      <c r="E7" s="12">
        <f>C7*100/C5</f>
        <v>60.107435627533761</v>
      </c>
    </row>
    <row r="8" spans="1:5" s="6" customFormat="1" x14ac:dyDescent="0.25">
      <c r="A8" s="4" t="s">
        <v>12</v>
      </c>
      <c r="B8" s="5">
        <f>SUM(B9:B19)</f>
        <v>927433660.62</v>
      </c>
      <c r="C8" s="5">
        <f>SUM(C9:C19)</f>
        <v>887909421.39999986</v>
      </c>
      <c r="D8" s="11">
        <f t="shared" ref="D8:D18" si="0">C8*100/B8</f>
        <v>95.738321682913934</v>
      </c>
      <c r="E8" s="11">
        <f>SUM(E9:E19)</f>
        <v>100.00000000000001</v>
      </c>
    </row>
    <row r="9" spans="1:5" x14ac:dyDescent="0.25">
      <c r="A9" s="10" t="s">
        <v>5</v>
      </c>
      <c r="B9" s="8">
        <v>151954993.86000001</v>
      </c>
      <c r="C9" s="8">
        <v>134735403.88999999</v>
      </c>
      <c r="D9" s="12">
        <f t="shared" si="0"/>
        <v>88.667967052228065</v>
      </c>
      <c r="E9" s="12">
        <f>C9*100/C8</f>
        <v>15.174453682173757</v>
      </c>
    </row>
    <row r="10" spans="1:5" ht="31.5" x14ac:dyDescent="0.25">
      <c r="A10" s="10" t="s">
        <v>13</v>
      </c>
      <c r="B10" s="8">
        <v>34100</v>
      </c>
      <c r="C10" s="8">
        <v>34100</v>
      </c>
      <c r="D10" s="12">
        <f t="shared" si="0"/>
        <v>100</v>
      </c>
      <c r="E10" s="12">
        <f>C10*100/C8</f>
        <v>3.8404818304814538E-3</v>
      </c>
    </row>
    <row r="11" spans="1:5" ht="21" customHeight="1" x14ac:dyDescent="0.25">
      <c r="A11" s="10" t="s">
        <v>6</v>
      </c>
      <c r="B11" s="8">
        <v>48543068.960000001</v>
      </c>
      <c r="C11" s="8">
        <v>44581739.759999998</v>
      </c>
      <c r="D11" s="12">
        <f t="shared" si="0"/>
        <v>91.839557562246057</v>
      </c>
      <c r="E11" s="12">
        <f>C11*100/C8</f>
        <v>5.0209783436813078</v>
      </c>
    </row>
    <row r="12" spans="1:5" ht="21" customHeight="1" x14ac:dyDescent="0.25">
      <c r="A12" s="10" t="s">
        <v>7</v>
      </c>
      <c r="B12" s="8">
        <v>47293747.090000004</v>
      </c>
      <c r="C12" s="8">
        <v>35769953.640000001</v>
      </c>
      <c r="D12" s="12">
        <f t="shared" si="0"/>
        <v>75.633579153560774</v>
      </c>
      <c r="E12" s="12">
        <f>C12*100/C8</f>
        <v>4.028558857231201</v>
      </c>
    </row>
    <row r="13" spans="1:5" ht="16.5" customHeight="1" x14ac:dyDescent="0.25">
      <c r="A13" s="10" t="s">
        <v>29</v>
      </c>
      <c r="B13" s="8">
        <v>3798434.08</v>
      </c>
      <c r="C13" s="8">
        <v>3592642.08</v>
      </c>
      <c r="D13" s="12">
        <f t="shared" si="0"/>
        <v>94.582188458039525</v>
      </c>
      <c r="E13" s="12">
        <f>C13*100/C8</f>
        <v>0.40461808303997354</v>
      </c>
    </row>
    <row r="14" spans="1:5" ht="20.25" customHeight="1" x14ac:dyDescent="0.25">
      <c r="A14" s="10" t="s">
        <v>8</v>
      </c>
      <c r="B14" s="8">
        <v>530174143.86000001</v>
      </c>
      <c r="C14" s="8">
        <v>525012459.38</v>
      </c>
      <c r="D14" s="12">
        <f t="shared" si="0"/>
        <v>99.026417161270871</v>
      </c>
      <c r="E14" s="12">
        <f>C14*100/C8</f>
        <v>59.129056041796844</v>
      </c>
    </row>
    <row r="15" spans="1:5" x14ac:dyDescent="0.25">
      <c r="A15" s="10" t="s">
        <v>9</v>
      </c>
      <c r="B15" s="8">
        <v>111806432.26000001</v>
      </c>
      <c r="C15" s="8">
        <v>110761810.29000001</v>
      </c>
      <c r="D15" s="12">
        <f t="shared" si="0"/>
        <v>99.065687054953344</v>
      </c>
      <c r="E15" s="12">
        <f>C15*100/C8</f>
        <v>12.47444926480876</v>
      </c>
    </row>
    <row r="16" spans="1:5" x14ac:dyDescent="0.25">
      <c r="A16" s="10" t="s">
        <v>10</v>
      </c>
      <c r="B16" s="8">
        <v>14299392.880000001</v>
      </c>
      <c r="C16" s="8">
        <v>14021582.880000001</v>
      </c>
      <c r="D16" s="12">
        <f t="shared" si="0"/>
        <v>98.057190243450393</v>
      </c>
      <c r="E16" s="12">
        <f>C16*100/C8</f>
        <v>1.5791681608571793</v>
      </c>
    </row>
    <row r="17" spans="1:5" x14ac:dyDescent="0.25">
      <c r="A17" s="10" t="s">
        <v>11</v>
      </c>
      <c r="B17" s="8">
        <v>13206267.210000001</v>
      </c>
      <c r="C17" s="8">
        <v>13076649.060000001</v>
      </c>
      <c r="D17" s="12">
        <f t="shared" si="0"/>
        <v>99.018510318329376</v>
      </c>
      <c r="E17" s="12">
        <f>C17*100/C8</f>
        <v>1.4727458392525625</v>
      </c>
    </row>
    <row r="18" spans="1:5" ht="31.5" x14ac:dyDescent="0.25">
      <c r="A18" s="10" t="s">
        <v>31</v>
      </c>
      <c r="B18" s="8">
        <v>2753.42</v>
      </c>
      <c r="C18" s="8">
        <v>2753.42</v>
      </c>
      <c r="D18" s="12">
        <f t="shared" si="0"/>
        <v>100</v>
      </c>
      <c r="E18" s="12">
        <f>C18*100/C8</f>
        <v>3.1010145107578427E-4</v>
      </c>
    </row>
    <row r="19" spans="1:5" ht="47.25" x14ac:dyDescent="0.25">
      <c r="A19" s="33" t="s">
        <v>14</v>
      </c>
      <c r="B19" s="34">
        <v>6320327</v>
      </c>
      <c r="C19" s="34">
        <v>6320327</v>
      </c>
      <c r="D19" s="12">
        <f t="shared" ref="D19" si="1">C19*100/B19</f>
        <v>100</v>
      </c>
      <c r="E19" s="12">
        <f>C19*100/C8</f>
        <v>0.71182114387687256</v>
      </c>
    </row>
    <row r="21" spans="1:5" x14ac:dyDescent="0.25">
      <c r="B21" s="39"/>
      <c r="C21" s="39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tabSelected="1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2" width="22.28515625" style="16" customWidth="1"/>
    <col min="3" max="3" width="20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28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Чиньяворык!E3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8745964.0599999987</v>
      </c>
      <c r="C5" s="20">
        <f>SUM(C6:C7)</f>
        <v>8604061.120000001</v>
      </c>
      <c r="D5" s="20">
        <f t="shared" ref="D5:D14" si="0">C5*100/B5</f>
        <v>98.377503737421051</v>
      </c>
      <c r="E5" s="20">
        <f>SUM(E6:E7)</f>
        <v>99.999999999999986</v>
      </c>
    </row>
    <row r="6" spans="1:5" x14ac:dyDescent="0.25">
      <c r="A6" s="22" t="s">
        <v>0</v>
      </c>
      <c r="B6" s="29">
        <v>222841.36</v>
      </c>
      <c r="C6" s="29">
        <v>243806.42</v>
      </c>
      <c r="D6" s="24">
        <f t="shared" si="0"/>
        <v>109.40806500193681</v>
      </c>
      <c r="E6" s="24">
        <f>C6*100/C5</f>
        <v>2.8336202707030509</v>
      </c>
    </row>
    <row r="7" spans="1:5" x14ac:dyDescent="0.25">
      <c r="A7" s="22" t="s">
        <v>1</v>
      </c>
      <c r="B7" s="30">
        <v>8523122.6999999993</v>
      </c>
      <c r="C7" s="30">
        <v>8360254.7000000002</v>
      </c>
      <c r="D7" s="24">
        <f t="shared" si="0"/>
        <v>98.089104126120361</v>
      </c>
      <c r="E7" s="24">
        <f>C7*100/C5</f>
        <v>97.166379729296935</v>
      </c>
    </row>
    <row r="8" spans="1:5" s="21" customFormat="1" x14ac:dyDescent="0.25">
      <c r="A8" s="19" t="s">
        <v>12</v>
      </c>
      <c r="B8" s="20">
        <f>SUM(B9:B14)</f>
        <v>8753046.3300000001</v>
      </c>
      <c r="C8" s="20">
        <f>SUM(C9:C14)</f>
        <v>8590178.3300000001</v>
      </c>
      <c r="D8" s="20">
        <f t="shared" si="0"/>
        <v>98.139299235264076</v>
      </c>
      <c r="E8" s="20">
        <f>SUM(E9:E14)</f>
        <v>99.999999999999986</v>
      </c>
    </row>
    <row r="9" spans="1:5" x14ac:dyDescent="0.25">
      <c r="A9" s="25" t="s">
        <v>5</v>
      </c>
      <c r="B9" s="23">
        <v>2407720.5299999998</v>
      </c>
      <c r="C9" s="23">
        <v>2406720.5299999998</v>
      </c>
      <c r="D9" s="24">
        <f t="shared" si="0"/>
        <v>99.958466940513233</v>
      </c>
      <c r="E9" s="24">
        <f>C9*100/C8</f>
        <v>28.017119523524485</v>
      </c>
    </row>
    <row r="10" spans="1:5" ht="31.5" customHeight="1" x14ac:dyDescent="0.25">
      <c r="A10" s="25" t="s">
        <v>13</v>
      </c>
      <c r="B10" s="23">
        <v>12000</v>
      </c>
      <c r="C10" s="23">
        <v>12000</v>
      </c>
      <c r="D10" s="24">
        <f t="shared" si="0"/>
        <v>100</v>
      </c>
      <c r="E10" s="24">
        <f>C10*100/C8</f>
        <v>0.13969442238575738</v>
      </c>
    </row>
    <row r="11" spans="1:5" x14ac:dyDescent="0.25">
      <c r="A11" s="25" t="s">
        <v>6</v>
      </c>
      <c r="B11" s="23">
        <v>952304</v>
      </c>
      <c r="C11" s="23">
        <v>952304</v>
      </c>
      <c r="D11" s="24">
        <f t="shared" si="0"/>
        <v>100</v>
      </c>
      <c r="E11" s="24">
        <f>C11*100/C8</f>
        <v>11.085963101303859</v>
      </c>
    </row>
    <row r="12" spans="1:5" x14ac:dyDescent="0.25">
      <c r="A12" s="25" t="s">
        <v>7</v>
      </c>
      <c r="B12" s="23">
        <v>5070941.88</v>
      </c>
      <c r="C12" s="23">
        <v>4909073.88</v>
      </c>
      <c r="D12" s="24">
        <f t="shared" si="0"/>
        <v>96.807930285329959</v>
      </c>
      <c r="E12" s="24">
        <f>C12*100/C8</f>
        <v>57.147520009634071</v>
      </c>
    </row>
    <row r="13" spans="1:5" ht="17.25" customHeight="1" x14ac:dyDescent="0.25">
      <c r="A13" s="25" t="s">
        <v>29</v>
      </c>
      <c r="B13" s="23">
        <v>10000</v>
      </c>
      <c r="C13" s="23">
        <v>10000</v>
      </c>
      <c r="D13" s="24">
        <f t="shared" si="0"/>
        <v>100</v>
      </c>
      <c r="E13" s="24">
        <f>C13*100/C8</f>
        <v>0.11641201865479782</v>
      </c>
    </row>
    <row r="14" spans="1:5" x14ac:dyDescent="0.25">
      <c r="A14" s="25" t="s">
        <v>10</v>
      </c>
      <c r="B14" s="23">
        <v>300079.92</v>
      </c>
      <c r="C14" s="23">
        <v>300079.92</v>
      </c>
      <c r="D14" s="24">
        <f t="shared" si="0"/>
        <v>100</v>
      </c>
      <c r="E14" s="24">
        <f>C14*100/C8</f>
        <v>3.4932909244970238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7" sqref="B7:C7"/>
    </sheetView>
  </sheetViews>
  <sheetFormatPr defaultColWidth="9.140625" defaultRowHeight="15.75" x14ac:dyDescent="0.25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7" t="s">
        <v>19</v>
      </c>
      <c r="B1" s="37"/>
      <c r="C1" s="37"/>
      <c r="D1" s="37"/>
      <c r="E1" s="37"/>
    </row>
    <row r="2" spans="1:5" x14ac:dyDescent="0.25">
      <c r="A2" s="37" t="str">
        <f>МР!A2</f>
        <v xml:space="preserve"> на 01.01.2024</v>
      </c>
      <c r="B2" s="37"/>
      <c r="C2" s="37"/>
      <c r="D2" s="37"/>
      <c r="E2" s="37"/>
    </row>
    <row r="3" spans="1:5" x14ac:dyDescent="0.25">
      <c r="E3" s="31" t="str">
        <f>МР!E3</f>
        <v>Ед.изм: рубль</v>
      </c>
    </row>
    <row r="4" spans="1:5" s="13" customFormat="1" ht="79.5" customHeight="1" x14ac:dyDescent="0.25">
      <c r="A4" s="2" t="str">
        <f>МР!A4</f>
        <v>Наименование</v>
      </c>
      <c r="B4" s="2" t="str">
        <f>МР!B4</f>
        <v>Бюджетные назначения</v>
      </c>
      <c r="C4" s="2" t="str">
        <f>МР!C4</f>
        <v>Исполнено</v>
      </c>
      <c r="D4" s="2" t="str">
        <f>МР!D4</f>
        <v>% исполнения к годовому плану</v>
      </c>
      <c r="E4" s="2" t="str">
        <f>МР!E4</f>
        <v>Удельный вес к итоговым показателям</v>
      </c>
    </row>
    <row r="5" spans="1:5" x14ac:dyDescent="0.25">
      <c r="A5" s="14" t="s">
        <v>4</v>
      </c>
      <c r="B5" s="5">
        <f>SUM(B6:B7)</f>
        <v>48983057.82</v>
      </c>
      <c r="C5" s="5">
        <f>SUM(C6:C7)</f>
        <v>51453783.090000004</v>
      </c>
      <c r="D5" s="5">
        <f>C5*100/B5</f>
        <v>105.04404049065143</v>
      </c>
      <c r="E5" s="5">
        <f>SUM(E6:E7)</f>
        <v>100</v>
      </c>
    </row>
    <row r="6" spans="1:5" x14ac:dyDescent="0.25">
      <c r="A6" s="15" t="s">
        <v>0</v>
      </c>
      <c r="B6" s="8">
        <v>41508234.32</v>
      </c>
      <c r="C6" s="8">
        <v>44569431.590000004</v>
      </c>
      <c r="D6" s="9">
        <f>C6*100/B6</f>
        <v>107.37491565263959</v>
      </c>
      <c r="E6" s="9">
        <f>C6*100/C5</f>
        <v>86.620320049240519</v>
      </c>
    </row>
    <row r="7" spans="1:5" x14ac:dyDescent="0.25">
      <c r="A7" s="15" t="s">
        <v>1</v>
      </c>
      <c r="B7" s="8">
        <v>7474823.5</v>
      </c>
      <c r="C7" s="8">
        <v>6884351.5</v>
      </c>
      <c r="D7" s="9">
        <f>C7*100/B7</f>
        <v>92.100522507320747</v>
      </c>
      <c r="E7" s="9">
        <f>C7*100/C5</f>
        <v>13.379679950759476</v>
      </c>
    </row>
    <row r="8" spans="1:5" x14ac:dyDescent="0.25">
      <c r="A8" s="14" t="s">
        <v>12</v>
      </c>
      <c r="B8" s="5">
        <f>SUM(B9:B14)</f>
        <v>52696129.009999998</v>
      </c>
      <c r="C8" s="5">
        <f>SUM(C9:C14)</f>
        <v>51307773.310000002</v>
      </c>
      <c r="D8" s="5">
        <f>C8*100/B8</f>
        <v>97.365355432964478</v>
      </c>
      <c r="E8" s="5">
        <f>SUM(E9:E14)</f>
        <v>99.999999999999986</v>
      </c>
    </row>
    <row r="9" spans="1:5" x14ac:dyDescent="0.25">
      <c r="A9" s="10" t="s">
        <v>5</v>
      </c>
      <c r="B9" s="8">
        <v>28653602.719999999</v>
      </c>
      <c r="C9" s="8">
        <v>28556157.02</v>
      </c>
      <c r="D9" s="9">
        <f>C9*100/B9</f>
        <v>99.659918157754092</v>
      </c>
      <c r="E9" s="9">
        <f>C9*100/C8</f>
        <v>55.656589981920611</v>
      </c>
    </row>
    <row r="10" spans="1:5" ht="31.5" x14ac:dyDescent="0.25">
      <c r="A10" s="10" t="s">
        <v>13</v>
      </c>
      <c r="B10" s="8">
        <v>41196.5</v>
      </c>
      <c r="C10" s="8">
        <v>41196.5</v>
      </c>
      <c r="D10" s="9">
        <f>C10*100/B9</f>
        <v>0.14377424159386823</v>
      </c>
      <c r="E10" s="9">
        <f>C10*100/C8</f>
        <v>8.0292901722887097E-2</v>
      </c>
    </row>
    <row r="11" spans="1:5" ht="19.5" customHeight="1" x14ac:dyDescent="0.25">
      <c r="A11" s="10" t="s">
        <v>6</v>
      </c>
      <c r="B11" s="8">
        <v>19171725.77</v>
      </c>
      <c r="C11" s="8">
        <v>18618905.77</v>
      </c>
      <c r="D11" s="9">
        <f>C11*100/B9</f>
        <v>64.979283589369174</v>
      </c>
      <c r="E11" s="9">
        <f>C11*100/C8</f>
        <v>36.288664599621463</v>
      </c>
    </row>
    <row r="12" spans="1:5" ht="15" customHeight="1" x14ac:dyDescent="0.25">
      <c r="A12" s="10" t="s">
        <v>7</v>
      </c>
      <c r="B12" s="8">
        <v>3108649.02</v>
      </c>
      <c r="C12" s="8">
        <v>2370559.02</v>
      </c>
      <c r="D12" s="9">
        <f>C12*100/B10</f>
        <v>5754.272862985933</v>
      </c>
      <c r="E12" s="9">
        <f>C12*100/C8</f>
        <v>4.6202726547440571</v>
      </c>
    </row>
    <row r="13" spans="1:5" x14ac:dyDescent="0.25">
      <c r="A13" s="15" t="s">
        <v>29</v>
      </c>
      <c r="B13" s="34">
        <v>983870</v>
      </c>
      <c r="C13" s="34">
        <v>983870</v>
      </c>
      <c r="D13" s="9">
        <f t="shared" ref="D13:D14" si="0">C13*100/B11</f>
        <v>5.1318802063169713</v>
      </c>
      <c r="E13" s="9">
        <f>C13*100/C8</f>
        <v>1.9175846787493338</v>
      </c>
    </row>
    <row r="14" spans="1:5" x14ac:dyDescent="0.25">
      <c r="A14" s="15" t="s">
        <v>10</v>
      </c>
      <c r="B14" s="34">
        <v>737085</v>
      </c>
      <c r="C14" s="34">
        <v>737085</v>
      </c>
      <c r="D14" s="9">
        <f t="shared" si="0"/>
        <v>23.710782248425073</v>
      </c>
      <c r="E14" s="9">
        <f>C14*100/C8</f>
        <v>1.4365951832416404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20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Емва!E3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21388885.399999999</v>
      </c>
      <c r="C5" s="20">
        <f>SUM(C6:C7)</f>
        <v>25185109.379999999</v>
      </c>
      <c r="D5" s="20">
        <f t="shared" ref="D5:D14" si="0">C5*100/B5</f>
        <v>117.74858254184672</v>
      </c>
      <c r="E5" s="20">
        <v>100</v>
      </c>
    </row>
    <row r="6" spans="1:5" x14ac:dyDescent="0.25">
      <c r="A6" s="22" t="s">
        <v>0</v>
      </c>
      <c r="B6" s="23">
        <v>19053637.059999999</v>
      </c>
      <c r="C6" s="23">
        <v>22849861.039999999</v>
      </c>
      <c r="D6" s="24">
        <f t="shared" si="0"/>
        <v>119.923881031457</v>
      </c>
      <c r="E6" s="24">
        <f>C6*100/C5</f>
        <v>90.727662505788174</v>
      </c>
    </row>
    <row r="7" spans="1:5" x14ac:dyDescent="0.25">
      <c r="A7" s="22" t="s">
        <v>1</v>
      </c>
      <c r="B7" s="23">
        <v>2335248.34</v>
      </c>
      <c r="C7" s="23">
        <v>2335248.34</v>
      </c>
      <c r="D7" s="24">
        <f t="shared" si="0"/>
        <v>100</v>
      </c>
      <c r="E7" s="24">
        <f>C7*100/C5</f>
        <v>9.2723374942118291</v>
      </c>
    </row>
    <row r="8" spans="1:5" s="21" customFormat="1" x14ac:dyDescent="0.25">
      <c r="A8" s="19" t="s">
        <v>12</v>
      </c>
      <c r="B8" s="20">
        <f>SUM(B9:B15)</f>
        <v>21397485.400000002</v>
      </c>
      <c r="C8" s="20">
        <f>SUM(C9:C15)</f>
        <v>21011183.740000002</v>
      </c>
      <c r="D8" s="20">
        <f t="shared" si="0"/>
        <v>98.194639917828852</v>
      </c>
      <c r="E8" s="20">
        <f>SUM(E9:E15)</f>
        <v>100</v>
      </c>
    </row>
    <row r="9" spans="1:5" x14ac:dyDescent="0.25">
      <c r="A9" s="25" t="s">
        <v>5</v>
      </c>
      <c r="B9" s="23">
        <v>7378597.9000000004</v>
      </c>
      <c r="C9" s="23">
        <v>7220577.8499999996</v>
      </c>
      <c r="D9" s="24">
        <f t="shared" si="0"/>
        <v>97.85840003559484</v>
      </c>
      <c r="E9" s="24">
        <f>C9*100/C8</f>
        <v>34.365402441623687</v>
      </c>
    </row>
    <row r="10" spans="1:5" ht="31.5" customHeight="1" x14ac:dyDescent="0.25">
      <c r="A10" s="25" t="s">
        <v>13</v>
      </c>
      <c r="B10" s="23">
        <v>13200</v>
      </c>
      <c r="C10" s="23">
        <v>13200</v>
      </c>
      <c r="D10" s="24">
        <f t="shared" si="0"/>
        <v>100</v>
      </c>
      <c r="E10" s="24">
        <f>C10*100/C8</f>
        <v>6.2823685535006404E-2</v>
      </c>
    </row>
    <row r="11" spans="1:5" x14ac:dyDescent="0.25">
      <c r="A11" s="25" t="s">
        <v>6</v>
      </c>
      <c r="B11" s="23">
        <v>725934.06</v>
      </c>
      <c r="C11" s="23">
        <v>638000</v>
      </c>
      <c r="D11" s="24">
        <f t="shared" si="0"/>
        <v>87.886770321811312</v>
      </c>
      <c r="E11" s="24">
        <f>C11*100/C8</f>
        <v>3.0364781341919764</v>
      </c>
    </row>
    <row r="12" spans="1:5" x14ac:dyDescent="0.25">
      <c r="A12" s="25" t="s">
        <v>7</v>
      </c>
      <c r="B12" s="23">
        <v>5328432.4400000004</v>
      </c>
      <c r="C12" s="23">
        <v>5188085.1500000004</v>
      </c>
      <c r="D12" s="24">
        <f t="shared" si="0"/>
        <v>97.366067946241998</v>
      </c>
      <c r="E12" s="24">
        <f>C12*100/C8</f>
        <v>24.692017423669441</v>
      </c>
    </row>
    <row r="13" spans="1:5" x14ac:dyDescent="0.25">
      <c r="A13" s="25" t="s">
        <v>29</v>
      </c>
      <c r="B13" s="23">
        <v>10000</v>
      </c>
      <c r="C13" s="23">
        <v>10000</v>
      </c>
      <c r="D13" s="24">
        <f t="shared" si="0"/>
        <v>100</v>
      </c>
      <c r="E13" s="24">
        <f>C13*100/C8</f>
        <v>4.7593701162883646E-2</v>
      </c>
    </row>
    <row r="14" spans="1:5" x14ac:dyDescent="0.25">
      <c r="A14" s="25" t="s">
        <v>10</v>
      </c>
      <c r="B14" s="23">
        <v>123221</v>
      </c>
      <c r="C14" s="23">
        <v>123220.74</v>
      </c>
      <c r="D14" s="24">
        <f t="shared" si="0"/>
        <v>99.999788997005382</v>
      </c>
      <c r="E14" s="24">
        <f>C14*100/C8</f>
        <v>0.58645310766293834</v>
      </c>
    </row>
    <row r="15" spans="1:5" x14ac:dyDescent="0.25">
      <c r="A15" s="22" t="s">
        <v>11</v>
      </c>
      <c r="B15" s="35">
        <v>7818100</v>
      </c>
      <c r="C15" s="35">
        <v>7818100</v>
      </c>
      <c r="D15" s="24">
        <f t="shared" ref="D15" si="1">C15*100/B15</f>
        <v>100</v>
      </c>
      <c r="E15" s="24">
        <f>C15*100/C8</f>
        <v>37.209231506154062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21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Синдор!E3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6531788.3099999996</v>
      </c>
      <c r="C5" s="20">
        <f>SUM(C6:C7)</f>
        <v>6629306.6500000004</v>
      </c>
      <c r="D5" s="20">
        <f t="shared" ref="D5:D10" si="0">C5*100/B5</f>
        <v>101.49298071786409</v>
      </c>
      <c r="E5" s="20">
        <v>100</v>
      </c>
    </row>
    <row r="6" spans="1:5" x14ac:dyDescent="0.25">
      <c r="A6" s="22" t="s">
        <v>0</v>
      </c>
      <c r="B6" s="23">
        <v>195000</v>
      </c>
      <c r="C6" s="23">
        <v>294418.95</v>
      </c>
      <c r="D6" s="24">
        <f t="shared" si="0"/>
        <v>150.98407692307691</v>
      </c>
      <c r="E6" s="24">
        <f>C6*100/C5</f>
        <v>4.4411725923102381</v>
      </c>
    </row>
    <row r="7" spans="1:5" x14ac:dyDescent="0.25">
      <c r="A7" s="22" t="s">
        <v>1</v>
      </c>
      <c r="B7" s="23">
        <v>6336788.3099999996</v>
      </c>
      <c r="C7" s="23">
        <v>6334887.7000000002</v>
      </c>
      <c r="D7" s="24">
        <f t="shared" si="0"/>
        <v>99.970006730428409</v>
      </c>
      <c r="E7" s="24">
        <f>C7*100/C5</f>
        <v>95.558827407689762</v>
      </c>
    </row>
    <row r="8" spans="1:5" x14ac:dyDescent="0.25">
      <c r="A8" s="19" t="s">
        <v>12</v>
      </c>
      <c r="B8" s="20">
        <f>SUM(B9:B13)</f>
        <v>6532789.3100000005</v>
      </c>
      <c r="C8" s="20">
        <f>SUM(C9:C13)</f>
        <v>6531789.3100000005</v>
      </c>
      <c r="D8" s="20">
        <f t="shared" si="0"/>
        <v>99.984692602921243</v>
      </c>
      <c r="E8" s="20">
        <v>100</v>
      </c>
    </row>
    <row r="9" spans="1:5" x14ac:dyDescent="0.25">
      <c r="A9" s="25" t="s">
        <v>5</v>
      </c>
      <c r="B9" s="23">
        <v>2769851.79</v>
      </c>
      <c r="C9" s="23">
        <v>2768851.79</v>
      </c>
      <c r="D9" s="24">
        <f t="shared" si="0"/>
        <v>99.963896985260718</v>
      </c>
      <c r="E9" s="24">
        <f>C9*100/C8</f>
        <v>42.390402669004644</v>
      </c>
    </row>
    <row r="10" spans="1:5" ht="30.75" customHeight="1" x14ac:dyDescent="0.25">
      <c r="A10" s="25" t="s">
        <v>13</v>
      </c>
      <c r="B10" s="23">
        <v>10800</v>
      </c>
      <c r="C10" s="23">
        <v>10800</v>
      </c>
      <c r="D10" s="24">
        <f t="shared" si="0"/>
        <v>100</v>
      </c>
      <c r="E10" s="24">
        <f>C10*100/C8</f>
        <v>0.16534519849661225</v>
      </c>
    </row>
    <row r="11" spans="1:5" x14ac:dyDescent="0.25">
      <c r="A11" s="25" t="s">
        <v>7</v>
      </c>
      <c r="B11" s="23">
        <v>3668775.12</v>
      </c>
      <c r="C11" s="23">
        <v>3668775.12</v>
      </c>
      <c r="D11" s="24">
        <f>C11*100/B11</f>
        <v>100</v>
      </c>
      <c r="E11" s="24">
        <f>C11*100/C8</f>
        <v>56.167995412577071</v>
      </c>
    </row>
    <row r="12" spans="1:5" x14ac:dyDescent="0.25">
      <c r="A12" s="25" t="s">
        <v>29</v>
      </c>
      <c r="B12" s="23">
        <v>5000</v>
      </c>
      <c r="C12" s="23">
        <v>5000</v>
      </c>
      <c r="D12" s="24">
        <f>C12*100/B12</f>
        <v>100</v>
      </c>
      <c r="E12" s="24">
        <f>C12*100/C8</f>
        <v>7.6548703007690858E-2</v>
      </c>
    </row>
    <row r="13" spans="1:5" x14ac:dyDescent="0.25">
      <c r="A13" s="25" t="s">
        <v>10</v>
      </c>
      <c r="B13" s="23">
        <v>78362.399999999994</v>
      </c>
      <c r="C13" s="23">
        <v>78362.399999999994</v>
      </c>
      <c r="D13" s="24">
        <f>C13*100/B13</f>
        <v>100</v>
      </c>
      <c r="E13" s="24">
        <f>C13*100/C8</f>
        <v>1.1997080169139747</v>
      </c>
    </row>
    <row r="15" spans="1:5" x14ac:dyDescent="0.25">
      <c r="B15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0.5703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ht="21" customHeight="1" x14ac:dyDescent="0.25">
      <c r="A1" s="38" t="s">
        <v>22</v>
      </c>
      <c r="B1" s="38"/>
      <c r="C1" s="38"/>
      <c r="D1" s="38"/>
      <c r="E1" s="38"/>
    </row>
    <row r="2" spans="1:5" ht="14.25" customHeight="1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МР!E3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6070664.5</v>
      </c>
      <c r="C5" s="20">
        <f>SUM(C6:C7)</f>
        <v>6016778.5999999996</v>
      </c>
      <c r="D5" s="20">
        <f t="shared" ref="D5:D14" si="0">C5*100/B5</f>
        <v>99.112355822002684</v>
      </c>
      <c r="E5" s="20">
        <f>SUM(E6:E7)</f>
        <v>100</v>
      </c>
    </row>
    <row r="6" spans="1:5" x14ac:dyDescent="0.25">
      <c r="A6" s="22" t="s">
        <v>0</v>
      </c>
      <c r="B6" s="23">
        <v>62569</v>
      </c>
      <c r="C6" s="23">
        <v>68010.06</v>
      </c>
      <c r="D6" s="24">
        <f t="shared" si="0"/>
        <v>108.69609551055635</v>
      </c>
      <c r="E6" s="24">
        <f>C6*100/C5</f>
        <v>1.1303400793241754</v>
      </c>
    </row>
    <row r="7" spans="1:5" x14ac:dyDescent="0.25">
      <c r="A7" s="22" t="s">
        <v>1</v>
      </c>
      <c r="B7" s="23">
        <v>6008095.5</v>
      </c>
      <c r="C7" s="23">
        <v>5948768.54</v>
      </c>
      <c r="D7" s="24">
        <f t="shared" si="0"/>
        <v>99.012549650717105</v>
      </c>
      <c r="E7" s="24">
        <f>C7*100/C5</f>
        <v>98.869659920675829</v>
      </c>
    </row>
    <row r="8" spans="1:5" x14ac:dyDescent="0.25">
      <c r="A8" s="19" t="s">
        <v>12</v>
      </c>
      <c r="B8" s="20">
        <f>SUM(B9:B14)</f>
        <v>6073224.5</v>
      </c>
      <c r="C8" s="20">
        <f>SUM(C9:C14)</f>
        <v>6022205.54</v>
      </c>
      <c r="D8" s="20">
        <f t="shared" si="0"/>
        <v>99.159936208516584</v>
      </c>
      <c r="E8" s="20">
        <f>SUM(E9:E14)</f>
        <v>100.00000000000001</v>
      </c>
    </row>
    <row r="9" spans="1:5" x14ac:dyDescent="0.25">
      <c r="A9" s="25" t="s">
        <v>5</v>
      </c>
      <c r="B9" s="23">
        <v>1958149.5</v>
      </c>
      <c r="C9" s="23">
        <v>1957149.5</v>
      </c>
      <c r="D9" s="24">
        <f t="shared" si="0"/>
        <v>99.948931376281536</v>
      </c>
      <c r="E9" s="24">
        <f>C9*100/C8</f>
        <v>32.498882460926431</v>
      </c>
    </row>
    <row r="10" spans="1:5" ht="31.5" customHeight="1" x14ac:dyDescent="0.25">
      <c r="A10" s="25" t="s">
        <v>13</v>
      </c>
      <c r="B10" s="23">
        <v>12000</v>
      </c>
      <c r="C10" s="23">
        <v>12000</v>
      </c>
      <c r="D10" s="24">
        <f t="shared" si="0"/>
        <v>100</v>
      </c>
      <c r="E10" s="24">
        <f>C10*100/C8</f>
        <v>0.19926254459923332</v>
      </c>
    </row>
    <row r="11" spans="1:5" x14ac:dyDescent="0.25">
      <c r="A11" s="25" t="s">
        <v>6</v>
      </c>
      <c r="B11" s="23">
        <v>50000</v>
      </c>
      <c r="C11" s="23">
        <v>49988.62</v>
      </c>
      <c r="D11" s="24">
        <f t="shared" si="0"/>
        <v>99.977239999999995</v>
      </c>
      <c r="E11" s="24">
        <f>C11*100/C8</f>
        <v>0.83007163518367721</v>
      </c>
    </row>
    <row r="12" spans="1:5" x14ac:dyDescent="0.25">
      <c r="A12" s="25" t="s">
        <v>7</v>
      </c>
      <c r="B12" s="23">
        <v>3044032</v>
      </c>
      <c r="C12" s="23">
        <v>2994024.98</v>
      </c>
      <c r="D12" s="24">
        <f t="shared" si="0"/>
        <v>98.357211093707292</v>
      </c>
      <c r="E12" s="24">
        <f>C12*100/C8</f>
        <v>49.716419675705723</v>
      </c>
    </row>
    <row r="13" spans="1:5" ht="18" customHeight="1" x14ac:dyDescent="0.25">
      <c r="A13" s="25" t="s">
        <v>29</v>
      </c>
      <c r="B13" s="23">
        <v>671112</v>
      </c>
      <c r="C13" s="23">
        <v>671112</v>
      </c>
      <c r="D13" s="24">
        <f t="shared" si="0"/>
        <v>100</v>
      </c>
      <c r="E13" s="24">
        <f>C13*100/C8</f>
        <v>11.143957069256723</v>
      </c>
    </row>
    <row r="14" spans="1:5" x14ac:dyDescent="0.25">
      <c r="A14" s="25" t="s">
        <v>10</v>
      </c>
      <c r="B14" s="23">
        <v>337931</v>
      </c>
      <c r="C14" s="23">
        <v>337930.44</v>
      </c>
      <c r="D14" s="24">
        <f t="shared" si="0"/>
        <v>99.999834285697375</v>
      </c>
      <c r="E14" s="24">
        <f>C14*100/C8</f>
        <v>5.611406614328212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7.42578125" style="16" customWidth="1"/>
    <col min="5" max="5" width="17.140625" style="16" customWidth="1"/>
    <col min="6" max="16384" width="9.140625" style="16"/>
  </cols>
  <sheetData>
    <row r="1" spans="1:5" ht="23.25" customHeight="1" x14ac:dyDescent="0.25">
      <c r="A1" s="38" t="s">
        <v>23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Мещура!E3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7">
        <f>SUM(B6:B7)</f>
        <v>6506147.7000000002</v>
      </c>
      <c r="C5" s="27">
        <f>SUM(C6:C7)</f>
        <v>6420068.7799999993</v>
      </c>
      <c r="D5" s="27">
        <f t="shared" ref="D5:D14" si="0">C5*100/B5</f>
        <v>98.676960254068604</v>
      </c>
      <c r="E5" s="27">
        <f>SUM(E6:E7)</f>
        <v>100.00000000000001</v>
      </c>
    </row>
    <row r="6" spans="1:5" x14ac:dyDescent="0.25">
      <c r="A6" s="22" t="s">
        <v>0</v>
      </c>
      <c r="B6" s="23">
        <v>528800</v>
      </c>
      <c r="C6" s="23">
        <v>588415.27</v>
      </c>
      <c r="D6" s="28">
        <f t="shared" si="0"/>
        <v>111.27368948562784</v>
      </c>
      <c r="E6" s="28">
        <f>C6*100/C5</f>
        <v>9.1652486937998212</v>
      </c>
    </row>
    <row r="7" spans="1:5" x14ac:dyDescent="0.25">
      <c r="A7" s="22" t="s">
        <v>1</v>
      </c>
      <c r="B7" s="23">
        <v>5977347.7000000002</v>
      </c>
      <c r="C7" s="23">
        <v>5831653.5099999998</v>
      </c>
      <c r="D7" s="28">
        <f t="shared" si="0"/>
        <v>97.562561234307978</v>
      </c>
      <c r="E7" s="28">
        <f>C7*100/C5</f>
        <v>90.834751306200189</v>
      </c>
    </row>
    <row r="8" spans="1:5" x14ac:dyDescent="0.25">
      <c r="A8" s="19" t="s">
        <v>12</v>
      </c>
      <c r="B8" s="27">
        <f>SUM(B9:B14)</f>
        <v>6507147.6999999993</v>
      </c>
      <c r="C8" s="27">
        <f>SUM(C9:C14)</f>
        <v>6481311.1499999994</v>
      </c>
      <c r="D8" s="27">
        <f t="shared" si="0"/>
        <v>99.602951228539055</v>
      </c>
      <c r="E8" s="27">
        <f>SUM(E9:E14)</f>
        <v>100.00000000000001</v>
      </c>
    </row>
    <row r="9" spans="1:5" x14ac:dyDescent="0.25">
      <c r="A9" s="25" t="s">
        <v>5</v>
      </c>
      <c r="B9" s="23">
        <v>2800664.48</v>
      </c>
      <c r="C9" s="23">
        <v>2799663.98</v>
      </c>
      <c r="D9" s="28">
        <f t="shared" si="0"/>
        <v>99.964276334878932</v>
      </c>
      <c r="E9" s="28">
        <f>C9*100/C8</f>
        <v>43.195950868675702</v>
      </c>
    </row>
    <row r="10" spans="1:5" ht="31.5" x14ac:dyDescent="0.25">
      <c r="A10" s="25" t="s">
        <v>13</v>
      </c>
      <c r="B10" s="23">
        <v>333300</v>
      </c>
      <c r="C10" s="23">
        <v>333300</v>
      </c>
      <c r="D10" s="28">
        <f t="shared" si="0"/>
        <v>100</v>
      </c>
      <c r="E10" s="28">
        <f>C10*100/C8</f>
        <v>5.1424779999954184</v>
      </c>
    </row>
    <row r="11" spans="1:5" x14ac:dyDescent="0.25">
      <c r="A11" s="25" t="s">
        <v>7</v>
      </c>
      <c r="B11" s="23">
        <v>2054471.95</v>
      </c>
      <c r="C11" s="23">
        <v>2054471.94</v>
      </c>
      <c r="D11" s="28">
        <f t="shared" si="0"/>
        <v>99.999999513256924</v>
      </c>
      <c r="E11" s="28">
        <f>C11*100/C8</f>
        <v>31.698400099183637</v>
      </c>
    </row>
    <row r="12" spans="1:5" x14ac:dyDescent="0.25">
      <c r="A12" s="25" t="s">
        <v>29</v>
      </c>
      <c r="B12" s="23">
        <v>84580</v>
      </c>
      <c r="C12" s="23">
        <v>59744</v>
      </c>
      <c r="D12" s="28">
        <f t="shared" si="0"/>
        <v>70.636084180657363</v>
      </c>
      <c r="E12" s="28">
        <f>C12*100/C8</f>
        <v>0.92178879577475625</v>
      </c>
    </row>
    <row r="13" spans="1:5" x14ac:dyDescent="0.25">
      <c r="A13" s="25" t="s">
        <v>11</v>
      </c>
      <c r="B13" s="23">
        <v>991016.27</v>
      </c>
      <c r="C13" s="23">
        <v>991016.27</v>
      </c>
      <c r="D13" s="28">
        <f t="shared" si="0"/>
        <v>100</v>
      </c>
      <c r="E13" s="28">
        <f>C13*100/C8</f>
        <v>15.290367135051063</v>
      </c>
    </row>
    <row r="14" spans="1:5" x14ac:dyDescent="0.25">
      <c r="A14" s="25" t="s">
        <v>10</v>
      </c>
      <c r="B14" s="23">
        <v>243115</v>
      </c>
      <c r="C14" s="23">
        <v>243114.96</v>
      </c>
      <c r="D14" s="28">
        <f t="shared" si="0"/>
        <v>99.999983546881111</v>
      </c>
      <c r="E14" s="28">
        <f>C14*100/C8</f>
        <v>3.7510151013194299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24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Серёгово!E3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11608450.5</v>
      </c>
      <c r="C5" s="20">
        <f>SUM(C6:C7)</f>
        <v>11536180.280000001</v>
      </c>
      <c r="D5" s="20">
        <f t="shared" ref="D5:D13" si="0">C5*100/B5</f>
        <v>99.377434395744714</v>
      </c>
      <c r="E5" s="20">
        <f>SUM(E6:E7)</f>
        <v>100</v>
      </c>
    </row>
    <row r="6" spans="1:5" x14ac:dyDescent="0.25">
      <c r="A6" s="22" t="s">
        <v>0</v>
      </c>
      <c r="B6" s="23">
        <v>1253790</v>
      </c>
      <c r="C6" s="23">
        <v>1286598.98</v>
      </c>
      <c r="D6" s="24">
        <f t="shared" si="0"/>
        <v>102.61678430997216</v>
      </c>
      <c r="E6" s="24">
        <f>C6*100/C5</f>
        <v>11.152729489071403</v>
      </c>
    </row>
    <row r="7" spans="1:5" x14ac:dyDescent="0.25">
      <c r="A7" s="22" t="s">
        <v>1</v>
      </c>
      <c r="B7" s="23">
        <v>10354660.5</v>
      </c>
      <c r="C7" s="23">
        <v>10249581.300000001</v>
      </c>
      <c r="D7" s="24">
        <f t="shared" si="0"/>
        <v>98.98519898358812</v>
      </c>
      <c r="E7" s="24">
        <f>C7*100/C5</f>
        <v>88.847270510928595</v>
      </c>
    </row>
    <row r="8" spans="1:5" x14ac:dyDescent="0.25">
      <c r="A8" s="19" t="s">
        <v>12</v>
      </c>
      <c r="B8" s="20">
        <f>SUM(B9:B13)</f>
        <v>11613082.760000002</v>
      </c>
      <c r="C8" s="20">
        <f>SUM(C9:C13)</f>
        <v>11499611.330000002</v>
      </c>
      <c r="D8" s="20">
        <f t="shared" si="0"/>
        <v>99.022900014190554</v>
      </c>
      <c r="E8" s="20">
        <f>SUM(E9:E13)</f>
        <v>100</v>
      </c>
    </row>
    <row r="9" spans="1:5" x14ac:dyDescent="0.25">
      <c r="A9" s="25" t="s">
        <v>5</v>
      </c>
      <c r="B9" s="23">
        <v>4075280.74</v>
      </c>
      <c r="C9" s="23">
        <v>4066888.51</v>
      </c>
      <c r="D9" s="24">
        <f t="shared" si="0"/>
        <v>99.794069892716152</v>
      </c>
      <c r="E9" s="24">
        <f>C9*100/C8</f>
        <v>35.365443172765033</v>
      </c>
    </row>
    <row r="10" spans="1:5" ht="30.75" customHeight="1" x14ac:dyDescent="0.25">
      <c r="A10" s="25" t="s">
        <v>13</v>
      </c>
      <c r="B10" s="23">
        <v>15600</v>
      </c>
      <c r="C10" s="23">
        <v>15600</v>
      </c>
      <c r="D10" s="24">
        <f t="shared" si="0"/>
        <v>100</v>
      </c>
      <c r="E10" s="24">
        <f>C10*100/C8</f>
        <v>0.13565675875760227</v>
      </c>
    </row>
    <row r="11" spans="1:5" ht="18.75" customHeight="1" x14ac:dyDescent="0.25">
      <c r="A11" s="25" t="s">
        <v>7</v>
      </c>
      <c r="B11" s="23">
        <v>6465411.5599999996</v>
      </c>
      <c r="C11" s="23">
        <v>6360332.3600000003</v>
      </c>
      <c r="D11" s="24">
        <f t="shared" si="0"/>
        <v>98.374748474635396</v>
      </c>
      <c r="E11" s="24">
        <f>C11*100/C8</f>
        <v>55.30910721658276</v>
      </c>
    </row>
    <row r="12" spans="1:5" x14ac:dyDescent="0.25">
      <c r="A12" s="25" t="s">
        <v>29</v>
      </c>
      <c r="B12" s="23">
        <v>60000</v>
      </c>
      <c r="C12" s="23">
        <v>60000</v>
      </c>
      <c r="D12" s="24">
        <f t="shared" si="0"/>
        <v>100</v>
      </c>
      <c r="E12" s="24">
        <f>C12*100/C8</f>
        <v>0.52175676445231645</v>
      </c>
    </row>
    <row r="13" spans="1:5" ht="19.5" customHeight="1" x14ac:dyDescent="0.25">
      <c r="A13" s="25" t="s">
        <v>10</v>
      </c>
      <c r="B13" s="23">
        <v>996790.46</v>
      </c>
      <c r="C13" s="23">
        <v>996790.46</v>
      </c>
      <c r="D13" s="24">
        <f t="shared" si="0"/>
        <v>100</v>
      </c>
      <c r="E13" s="24">
        <f>C13*100/C8</f>
        <v>8.6680360874422693</v>
      </c>
    </row>
    <row r="15" spans="1:5" x14ac:dyDescent="0.25">
      <c r="B15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2" width="20.85546875" style="16" customWidth="1"/>
    <col min="3" max="3" width="19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25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Тракт!E3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4703272</v>
      </c>
      <c r="C5" s="20">
        <f>SUM(C6:C7)</f>
        <v>4502347.29</v>
      </c>
      <c r="D5" s="20">
        <f t="shared" ref="D5:D13" si="0">C5*100/B5</f>
        <v>95.727980223129777</v>
      </c>
      <c r="E5" s="20">
        <f>SUM(E6:E7)</f>
        <v>99.999999999999986</v>
      </c>
    </row>
    <row r="6" spans="1:5" x14ac:dyDescent="0.25">
      <c r="A6" s="22" t="s">
        <v>0</v>
      </c>
      <c r="B6" s="23">
        <v>97960</v>
      </c>
      <c r="C6" s="23">
        <v>112985.94</v>
      </c>
      <c r="D6" s="24">
        <f t="shared" si="0"/>
        <v>115.33885259289507</v>
      </c>
      <c r="E6" s="24">
        <f>C6*100/C5</f>
        <v>2.5094896666667399</v>
      </c>
    </row>
    <row r="7" spans="1:5" x14ac:dyDescent="0.25">
      <c r="A7" s="22" t="s">
        <v>1</v>
      </c>
      <c r="B7" s="23">
        <v>4605312</v>
      </c>
      <c r="C7" s="23">
        <v>4389361.3499999996</v>
      </c>
      <c r="D7" s="24">
        <f t="shared" si="0"/>
        <v>95.310835617651946</v>
      </c>
      <c r="E7" s="24">
        <f>C7*100/C5</f>
        <v>97.490510333333248</v>
      </c>
    </row>
    <row r="8" spans="1:5" x14ac:dyDescent="0.25">
      <c r="A8" s="19" t="s">
        <v>12</v>
      </c>
      <c r="B8" s="20">
        <f>SUM(B9:B14)</f>
        <v>4789672.0000000009</v>
      </c>
      <c r="C8" s="20">
        <f>SUM(C9:C14)</f>
        <v>4576426</v>
      </c>
      <c r="D8" s="20">
        <f t="shared" si="0"/>
        <v>95.547795339639109</v>
      </c>
      <c r="E8" s="20">
        <f>SUM(E9:E14)</f>
        <v>100</v>
      </c>
    </row>
    <row r="9" spans="1:5" x14ac:dyDescent="0.25">
      <c r="A9" s="25" t="s">
        <v>5</v>
      </c>
      <c r="B9" s="23">
        <v>2019005</v>
      </c>
      <c r="C9" s="23">
        <v>2018005</v>
      </c>
      <c r="D9" s="24">
        <f t="shared" si="0"/>
        <v>99.950470652623451</v>
      </c>
      <c r="E9" s="24">
        <f>C9*100/C8</f>
        <v>44.095654556634372</v>
      </c>
    </row>
    <row r="10" spans="1:5" ht="32.25" customHeight="1" x14ac:dyDescent="0.25">
      <c r="A10" s="25" t="s">
        <v>13</v>
      </c>
      <c r="B10" s="23">
        <v>0</v>
      </c>
      <c r="C10" s="23">
        <v>0</v>
      </c>
      <c r="D10" s="24">
        <v>0</v>
      </c>
      <c r="E10" s="24">
        <f>C10*100/C8</f>
        <v>0</v>
      </c>
    </row>
    <row r="11" spans="1:5" x14ac:dyDescent="0.25">
      <c r="A11" s="25" t="s">
        <v>6</v>
      </c>
      <c r="B11" s="23">
        <v>66400</v>
      </c>
      <c r="C11" s="23">
        <v>66400</v>
      </c>
      <c r="D11" s="24">
        <f t="shared" si="0"/>
        <v>100</v>
      </c>
      <c r="E11" s="24">
        <f>C11*100/C8</f>
        <v>1.450913879083809</v>
      </c>
    </row>
    <row r="12" spans="1:5" ht="21" customHeight="1" x14ac:dyDescent="0.25">
      <c r="A12" s="25" t="s">
        <v>7</v>
      </c>
      <c r="B12" s="23">
        <v>2113646.7200000002</v>
      </c>
      <c r="C12" s="23">
        <v>1901400.72</v>
      </c>
      <c r="D12" s="24">
        <f t="shared" si="0"/>
        <v>89.958302965596815</v>
      </c>
      <c r="E12" s="24">
        <f>C12*100/C8</f>
        <v>41.547721300420896</v>
      </c>
    </row>
    <row r="13" spans="1:5" ht="19.5" customHeight="1" x14ac:dyDescent="0.25">
      <c r="A13" s="25" t="s">
        <v>29</v>
      </c>
      <c r="B13" s="23">
        <v>89600</v>
      </c>
      <c r="C13" s="23">
        <v>89600</v>
      </c>
      <c r="D13" s="24">
        <f t="shared" si="0"/>
        <v>100</v>
      </c>
      <c r="E13" s="24">
        <f>C13*100/C8</f>
        <v>1.9578596922576701</v>
      </c>
    </row>
    <row r="14" spans="1:5" x14ac:dyDescent="0.25">
      <c r="A14" s="22" t="s">
        <v>10</v>
      </c>
      <c r="B14" s="35">
        <v>501020.28</v>
      </c>
      <c r="C14" s="35">
        <v>501020.28</v>
      </c>
      <c r="D14" s="24">
        <f t="shared" ref="D14" si="1">C14*100/B14</f>
        <v>100</v>
      </c>
      <c r="E14" s="24">
        <f>C14*100/C8</f>
        <v>10.947850571603256</v>
      </c>
    </row>
  </sheetData>
  <mergeCells count="2"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6" sqref="B6:C7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8" t="s">
        <v>27</v>
      </c>
      <c r="B1" s="38"/>
      <c r="C1" s="38"/>
      <c r="D1" s="38"/>
      <c r="E1" s="38"/>
    </row>
    <row r="2" spans="1:5" x14ac:dyDescent="0.25">
      <c r="A2" s="38" t="str">
        <f>МР!A2</f>
        <v xml:space="preserve"> на 01.01.2024</v>
      </c>
      <c r="B2" s="38"/>
      <c r="C2" s="38"/>
      <c r="D2" s="38"/>
      <c r="E2" s="38"/>
    </row>
    <row r="3" spans="1:5" x14ac:dyDescent="0.25">
      <c r="E3" s="32" t="str">
        <f>Туръя!E3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10357016.51</v>
      </c>
      <c r="C5" s="20">
        <f>SUM(C6:C7)</f>
        <v>10924502.02</v>
      </c>
      <c r="D5" s="20">
        <f t="shared" ref="D5:D12" si="0">C5*100/B5</f>
        <v>105.47923728278387</v>
      </c>
      <c r="E5" s="20">
        <f>SUM(E6:E7)</f>
        <v>100</v>
      </c>
    </row>
    <row r="6" spans="1:5" x14ac:dyDescent="0.25">
      <c r="A6" s="22" t="s">
        <v>0</v>
      </c>
      <c r="B6" s="23">
        <v>3704543.03</v>
      </c>
      <c r="C6" s="23">
        <v>4274033.5199999996</v>
      </c>
      <c r="D6" s="24">
        <f t="shared" si="0"/>
        <v>115.37275948445387</v>
      </c>
      <c r="E6" s="24">
        <f>C6*100/C5</f>
        <v>39.123371593280183</v>
      </c>
    </row>
    <row r="7" spans="1:5" x14ac:dyDescent="0.25">
      <c r="A7" s="22" t="s">
        <v>1</v>
      </c>
      <c r="B7" s="23">
        <v>6652473.4800000004</v>
      </c>
      <c r="C7" s="23">
        <v>6650468.5</v>
      </c>
      <c r="D7" s="24">
        <f t="shared" si="0"/>
        <v>99.969861135019499</v>
      </c>
      <c r="E7" s="24">
        <f>C7*100/C5</f>
        <v>60.876628406719817</v>
      </c>
    </row>
    <row r="8" spans="1:5" x14ac:dyDescent="0.25">
      <c r="A8" s="19" t="s">
        <v>12</v>
      </c>
      <c r="B8" s="20">
        <f>SUM(B9:B12)</f>
        <v>11006425.02</v>
      </c>
      <c r="C8" s="20">
        <f>SUM(C9:C12)</f>
        <v>11003564.040000001</v>
      </c>
      <c r="D8" s="20">
        <f t="shared" si="0"/>
        <v>99.974006273655604</v>
      </c>
      <c r="E8" s="20">
        <f>SUM(E9:E12)</f>
        <v>99.999999999999986</v>
      </c>
    </row>
    <row r="9" spans="1:5" x14ac:dyDescent="0.25">
      <c r="A9" s="25" t="s">
        <v>5</v>
      </c>
      <c r="B9" s="23">
        <v>3912520.6</v>
      </c>
      <c r="C9" s="23">
        <v>3911520.6</v>
      </c>
      <c r="D9" s="24">
        <f t="shared" si="0"/>
        <v>99.974441029141161</v>
      </c>
      <c r="E9" s="24">
        <f>C9*100/C8</f>
        <v>35.54776057812628</v>
      </c>
    </row>
    <row r="10" spans="1:5" ht="32.25" customHeight="1" x14ac:dyDescent="0.25">
      <c r="A10" s="25" t="s">
        <v>13</v>
      </c>
      <c r="B10" s="23">
        <v>163200</v>
      </c>
      <c r="C10" s="23">
        <v>163200</v>
      </c>
      <c r="D10" s="24">
        <f t="shared" si="0"/>
        <v>100</v>
      </c>
      <c r="E10" s="24">
        <f>C10*100/C8</f>
        <v>1.4831558157587639</v>
      </c>
    </row>
    <row r="11" spans="1:5" x14ac:dyDescent="0.25">
      <c r="A11" s="25" t="s">
        <v>7</v>
      </c>
      <c r="B11" s="23">
        <v>6920704.4199999999</v>
      </c>
      <c r="C11" s="23">
        <v>6918843.4400000004</v>
      </c>
      <c r="D11" s="24">
        <f t="shared" si="0"/>
        <v>99.973109962699439</v>
      </c>
      <c r="E11" s="24">
        <f>C11*100/C8</f>
        <v>62.878203960541491</v>
      </c>
    </row>
    <row r="12" spans="1:5" x14ac:dyDescent="0.25">
      <c r="A12" s="25" t="s">
        <v>29</v>
      </c>
      <c r="B12" s="23">
        <v>10000</v>
      </c>
      <c r="C12" s="23">
        <v>10000</v>
      </c>
      <c r="D12" s="24">
        <f t="shared" si="0"/>
        <v>100</v>
      </c>
      <c r="E12" s="24">
        <f>C12*100/C8</f>
        <v>9.0879645573453668E-2</v>
      </c>
    </row>
    <row r="14" spans="1:5" x14ac:dyDescent="0.25">
      <c r="B14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Revizor</cp:lastModifiedBy>
  <cp:lastPrinted>2023-10-23T12:01:34Z</cp:lastPrinted>
  <dcterms:created xsi:type="dcterms:W3CDTF">2017-08-31T10:49:57Z</dcterms:created>
  <dcterms:modified xsi:type="dcterms:W3CDTF">2024-01-30T09:34:14Z</dcterms:modified>
</cp:coreProperties>
</file>