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95" yWindow="-75" windowWidth="19935" windowHeight="11970"/>
  </bookViews>
  <sheets>
    <sheet name="Расходы" sheetId="3" r:id="rId1"/>
  </sheets>
  <externalReferences>
    <externalReference r:id="rId2"/>
  </externalReference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V7" i="3" l="1"/>
  <c r="U7" i="3"/>
  <c r="T7" i="3"/>
  <c r="S7" i="3"/>
  <c r="R7" i="3"/>
  <c r="Q7" i="3"/>
  <c r="P7" i="3"/>
  <c r="O7" i="3"/>
  <c r="L43" i="3"/>
  <c r="K43" i="3"/>
  <c r="C7" i="3"/>
  <c r="M19" i="3"/>
  <c r="O8" i="3" l="1"/>
  <c r="P8" i="3"/>
  <c r="Q8" i="3"/>
  <c r="R8" i="3"/>
  <c r="S8" i="3"/>
  <c r="T8" i="3"/>
  <c r="U8" i="3"/>
  <c r="V8" i="3"/>
  <c r="O10" i="3"/>
  <c r="P10" i="3"/>
  <c r="Q10" i="3"/>
  <c r="R10" i="3"/>
  <c r="S10" i="3"/>
  <c r="T10" i="3"/>
  <c r="U10" i="3"/>
  <c r="V10" i="3"/>
  <c r="O14" i="3"/>
  <c r="P14" i="3"/>
  <c r="Q14" i="3"/>
  <c r="R14" i="3"/>
  <c r="S14" i="3"/>
  <c r="T14" i="3"/>
  <c r="U14" i="3"/>
  <c r="V14" i="3"/>
  <c r="O20" i="3"/>
  <c r="P20" i="3"/>
  <c r="Q20" i="3"/>
  <c r="R20" i="3"/>
  <c r="S20" i="3"/>
  <c r="T20" i="3"/>
  <c r="U20" i="3"/>
  <c r="V20" i="3"/>
  <c r="O33" i="3"/>
  <c r="P33" i="3"/>
  <c r="Q33" i="3"/>
  <c r="R33" i="3"/>
  <c r="S33" i="3"/>
  <c r="T33" i="3"/>
  <c r="U33" i="3"/>
  <c r="V33" i="3"/>
  <c r="J7" i="3"/>
  <c r="I7" i="3"/>
  <c r="H7" i="3"/>
  <c r="G7" i="3"/>
  <c r="F7" i="3"/>
  <c r="E7" i="3"/>
  <c r="D7" i="3"/>
  <c r="AD9" i="3" l="1"/>
  <c r="AD11" i="3"/>
  <c r="AD13" i="3"/>
  <c r="AD16" i="3"/>
  <c r="AD17" i="3"/>
  <c r="AD19" i="3"/>
  <c r="AD21" i="3"/>
  <c r="AD25" i="3"/>
  <c r="AD26" i="3"/>
  <c r="AD27" i="3"/>
  <c r="AD35" i="3"/>
  <c r="AD37" i="3"/>
  <c r="AC11" i="3"/>
  <c r="AC13" i="3"/>
  <c r="AC16" i="3"/>
  <c r="AC17" i="3"/>
  <c r="AC21" i="3"/>
  <c r="AC22" i="3"/>
  <c r="AC25" i="3"/>
  <c r="AC26" i="3"/>
  <c r="AC27" i="3"/>
  <c r="AC37" i="3"/>
  <c r="AC40" i="3"/>
  <c r="AB9" i="3"/>
  <c r="AB11" i="3"/>
  <c r="AB12" i="3"/>
  <c r="AB13" i="3"/>
  <c r="AB14" i="3"/>
  <c r="AB16" i="3"/>
  <c r="AB19" i="3"/>
  <c r="AB20" i="3"/>
  <c r="AB21" i="3"/>
  <c r="AB22" i="3"/>
  <c r="AB23" i="3"/>
  <c r="AB24" i="3"/>
  <c r="AB25" i="3"/>
  <c r="AB26" i="3"/>
  <c r="AB27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4" i="3"/>
  <c r="AA9" i="3"/>
  <c r="AA11" i="3"/>
  <c r="AA12" i="3"/>
  <c r="AA13" i="3"/>
  <c r="AA14" i="3"/>
  <c r="AA16" i="3"/>
  <c r="AA17" i="3"/>
  <c r="AA19" i="3"/>
  <c r="AA20" i="3"/>
  <c r="AA21" i="3"/>
  <c r="AA22" i="3"/>
  <c r="AA23" i="3"/>
  <c r="AA24" i="3"/>
  <c r="AA25" i="3"/>
  <c r="AA26" i="3"/>
  <c r="AA27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B7" i="3"/>
  <c r="AC7" i="3"/>
  <c r="AD7" i="3"/>
  <c r="AA7" i="3"/>
  <c r="W29" i="3"/>
  <c r="Z9" i="3"/>
  <c r="Z11" i="3"/>
  <c r="Z13" i="3"/>
  <c r="Z16" i="3"/>
  <c r="Z17" i="3"/>
  <c r="Z19" i="3"/>
  <c r="Z21" i="3"/>
  <c r="Z25" i="3"/>
  <c r="Z27" i="3"/>
  <c r="Z28" i="3"/>
  <c r="Z35" i="3"/>
  <c r="Z37" i="3"/>
  <c r="Y9" i="3"/>
  <c r="Y11" i="3"/>
  <c r="Y13" i="3"/>
  <c r="Y16" i="3"/>
  <c r="Y17" i="3"/>
  <c r="Y18" i="3"/>
  <c r="Y19" i="3"/>
  <c r="Y21" i="3"/>
  <c r="Y22" i="3"/>
  <c r="Y25" i="3"/>
  <c r="Y26" i="3"/>
  <c r="Y27" i="3"/>
  <c r="Y28" i="3"/>
  <c r="Y37" i="3"/>
  <c r="Y40" i="3"/>
  <c r="X9" i="3"/>
  <c r="X11" i="3"/>
  <c r="X13" i="3"/>
  <c r="X16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4" i="3"/>
  <c r="X35" i="3"/>
  <c r="X36" i="3"/>
  <c r="X37" i="3"/>
  <c r="X38" i="3"/>
  <c r="X39" i="3"/>
  <c r="X41" i="3"/>
  <c r="X42" i="3"/>
  <c r="X44" i="3"/>
  <c r="W9" i="3"/>
  <c r="W18" i="3"/>
  <c r="W28" i="3"/>
  <c r="Z7" i="3" l="1"/>
  <c r="Y7" i="3"/>
  <c r="X7" i="3"/>
  <c r="N28" i="3"/>
  <c r="N29" i="3"/>
  <c r="M28" i="3"/>
  <c r="M29" i="3"/>
  <c r="L28" i="3"/>
  <c r="L29" i="3"/>
  <c r="K28" i="3"/>
  <c r="K29" i="3"/>
  <c r="W11" i="3"/>
  <c r="W13" i="3"/>
  <c r="W16" i="3"/>
  <c r="W17" i="3"/>
  <c r="W19" i="3"/>
  <c r="W21" i="3"/>
  <c r="W22" i="3"/>
  <c r="W23" i="3"/>
  <c r="W24" i="3"/>
  <c r="W25" i="3"/>
  <c r="W26" i="3"/>
  <c r="W27" i="3"/>
  <c r="W30" i="3"/>
  <c r="W31" i="3"/>
  <c r="W32" i="3"/>
  <c r="W34" i="3"/>
  <c r="W35" i="3"/>
  <c r="W36" i="3"/>
  <c r="W37" i="3"/>
  <c r="W38" i="3"/>
  <c r="W39" i="3"/>
  <c r="W40" i="3"/>
  <c r="W41" i="3"/>
  <c r="W42" i="3"/>
  <c r="W44" i="3"/>
  <c r="N9" i="3"/>
  <c r="N11" i="3"/>
  <c r="N13" i="3"/>
  <c r="N16" i="3"/>
  <c r="N17" i="3"/>
  <c r="N19" i="3"/>
  <c r="N21" i="3"/>
  <c r="N25" i="3"/>
  <c r="N27" i="3"/>
  <c r="N35" i="3"/>
  <c r="N37" i="3"/>
  <c r="N41" i="3"/>
  <c r="M11" i="3"/>
  <c r="M13" i="3"/>
  <c r="M16" i="3"/>
  <c r="M17" i="3"/>
  <c r="M21" i="3"/>
  <c r="M22" i="3"/>
  <c r="M25" i="3"/>
  <c r="M26" i="3"/>
  <c r="M27" i="3"/>
  <c r="M37" i="3"/>
  <c r="M38" i="3"/>
  <c r="M40" i="3"/>
  <c r="L9" i="3"/>
  <c r="L11" i="3"/>
  <c r="L12" i="3"/>
  <c r="L13" i="3"/>
  <c r="L14" i="3"/>
  <c r="L16" i="3"/>
  <c r="L19" i="3"/>
  <c r="L20" i="3"/>
  <c r="L21" i="3"/>
  <c r="L22" i="3"/>
  <c r="L23" i="3"/>
  <c r="L24" i="3"/>
  <c r="L25" i="3"/>
  <c r="L26" i="3"/>
  <c r="L27" i="3"/>
  <c r="L30" i="3"/>
  <c r="L31" i="3"/>
  <c r="L32" i="3"/>
  <c r="L33" i="3"/>
  <c r="L34" i="3"/>
  <c r="L35" i="3"/>
  <c r="L36" i="3"/>
  <c r="L37" i="3"/>
  <c r="L38" i="3"/>
  <c r="L39" i="3"/>
  <c r="L41" i="3"/>
  <c r="L42" i="3"/>
  <c r="L44" i="3"/>
  <c r="K9" i="3"/>
  <c r="K11" i="3"/>
  <c r="K12" i="3"/>
  <c r="K13" i="3"/>
  <c r="K14" i="3"/>
  <c r="K16" i="3"/>
  <c r="K17" i="3"/>
  <c r="K19" i="3"/>
  <c r="K20" i="3"/>
  <c r="K21" i="3"/>
  <c r="K22" i="3"/>
  <c r="K23" i="3"/>
  <c r="K24" i="3"/>
  <c r="K25" i="3"/>
  <c r="K26" i="3"/>
  <c r="K27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<sst xmlns="http://schemas.openxmlformats.org/spreadsheetml/2006/main" count="177" uniqueCount="103">
  <si>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</si>
  <si>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</si>
  <si>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</si>
  <si>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</si>
  <si>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</si>
  <si>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</si>
  <si>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</si>
  <si>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</si>
  <si>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</si>
  <si>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</si>
  <si>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</si>
  <si>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</si>
  <si>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</si>
  <si>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</si>
  <si>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</si>
  <si>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</si>
  <si>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>-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</si>
  <si>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</si>
  <si>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</si>
  <si>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</si>
  <si>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</si>
  <si>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</si>
  <si>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</si>
  <si>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</si>
  <si>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</si>
  <si>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</si>
  <si>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</si>
  <si>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</si>
  <si>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</si>
  <si>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</si>
  <si>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</si>
  <si>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</si>
  <si>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</si>
  <si>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</si>
  <si>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</si>
  <si>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</si>
  <si>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</si>
  <si>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</si>
  <si>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</si>
  <si>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</si>
  <si>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</si>
  <si>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</si>
  <si>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</si>
  <si>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</si>
  <si>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</si>
  <si>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</si>
  <si>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</si>
  <si>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</si>
  <si>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</si>
  <si>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</si>
  <si>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</si>
  <si>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</si>
  <si>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</si>
  <si>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</si>
  <si>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</si>
  <si>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</si>
  <si>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</si>
  <si>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</si>
  <si>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</si>
  <si>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</si>
  <si>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</si>
  <si>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</si>
  <si>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</si>
  <si>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</si>
  <si>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</si>
  <si>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</si>
  <si>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</si>
  <si>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</si>
  <si>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</si>
  <si>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</si>
  <si>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</si>
  <si>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</si>
  <si>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</si>
  <si>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</si>
  <si>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</si>
  <si>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</si>
  <si>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</si>
  <si>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</si>
  <si>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</si>
  <si>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</si>
  <si>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</si>
  <si>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</si>
  <si>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</si>
  <si>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</si>
  <si>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</si>
  <si>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</si>
  <si>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</si>
  <si>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</si>
  <si>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</si>
  <si>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</si>
  <si>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</si>
  <si>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</si>
  <si>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</si>
  <si>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Обслуживание государственного (муниципального) внутреннего долга</t>
  </si>
  <si>
    <t>000 1301 0000000000 000</t>
  </si>
  <si>
    <t>Исполнено за 2023</t>
  </si>
  <si>
    <t>Утвержденные бюджетные назначения на 2023</t>
  </si>
  <si>
    <t>% исполнения за 2023 к утвержденным суммам</t>
  </si>
  <si>
    <t xml:space="preserve">% исполнения за 2022 к 2023 </t>
  </si>
  <si>
    <t>% исполнения за 2022 к утвержденным суммам</t>
  </si>
  <si>
    <t>Исполнено за 2022</t>
  </si>
  <si>
    <t>Утвержденные бюджетные назначения на 2022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</si>
  <si>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01.01.2024 и с соответствующим предшествующим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</si>
</sst>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0" fontId="7" fillId="4" borderId="35" xfId="73" applyNumberFormat="1" applyFill="1" applyProtection="1"/>
    <xf numFmtId="49" fontId="7" fillId="5" borderId="18" xfId="37" applyNumberFormat="1" applyFill="1" applyProtection="1">
      <alignment horizontal="center" vertical="center" wrapText="1"/>
    </xf>
    <xf numFmtId="0" fontId="7" fillId="5" borderId="35" xfId="73" applyNumberFormat="1" applyFill="1" applyProtection="1"/>
    <xf numFmtId="49" fontId="7" fillId="5" borderId="52" xfId="37" applyNumberFormat="1" applyFill="1" applyBorder="1" applyProtection="1">
      <alignment horizontal="center" vertical="center" wrapText="1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4" fontId="19" fillId="4" borderId="67" xfId="77" applyFont="1" applyFill="1" applyBorder="1" applyProtection="1">
      <alignment horizontal="right"/>
    </xf>
    <xf numFmtId="49" fontId="19" fillId="4" borderId="16" xfId="37" applyFont="1" applyFill="1" applyBorder="1" applyAlignment="1" applyProtection="1">
      <alignment horizontal="center"/>
    </xf>
    <xf numFmtId="49" fontId="19" fillId="5" borderId="16" xfId="37" applyFont="1" applyFill="1" applyBorder="1" applyAlignment="1" applyProtection="1">
      <alignment horizontal="center"/>
    </xf>
    <xf numFmtId="4" fontId="19" fillId="4" borderId="18" xfId="77" applyFont="1" applyFill="1" applyBorder="1" applyProtection="1">
      <alignment horizontal="right"/>
    </xf>
    <xf numFmtId="4" fontId="19" fillId="5" borderId="18" xfId="77" applyFont="1" applyFill="1" applyBorder="1" applyProtection="1">
      <alignment horizontal="right"/>
    </xf>
    <xf numFmtId="4" fontId="19" fillId="4" borderId="68" xfId="68" applyFont="1" applyFill="1" applyBorder="1" applyProtection="1">
      <alignment horizontal="right"/>
    </xf>
    <xf numFmtId="4" fontId="19" fillId="5" borderId="68" xfId="68" applyFont="1" applyFill="1" applyBorder="1" applyProtection="1">
      <alignment horizontal="right"/>
    </xf>
    <xf numFmtId="4" fontId="18" fillId="8" borderId="69" xfId="7" applyNumberFormat="1" applyFont="1" applyFill="1" applyBorder="1" applyProtection="1"/>
    <xf numFmtId="4" fontId="18" fillId="8" borderId="70" xfId="7" applyNumberFormat="1" applyFont="1" applyFill="1" applyBorder="1" applyProtection="1"/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7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7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7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7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bovskaya/AppData/Local/&#1050;&#1077;&#1081;&#1089;&#1080;&#1089;&#1090;&#1077;&#1084;&#1089;/&#1057;&#1074;&#1086;&#1076;-&#1057;&#1052;&#1040;&#1056;&#1058;/ReportManager/_&#1054;&#1088;&#1075;=07017_&#1060;=0503317M_&#1055;&#1077;&#1088;&#1080;&#1086;&#1076;=&#1089;&#1077;&#1085;&#1090;&#1103;&#1073;&#1088;&#1100;%202023%20&#1075;&#1086;&#1076;&#107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 refreshError="1"/>
      <sheetData sheetId="1">
        <row r="7">
          <cell r="C7">
            <v>898338323.70000005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XFD2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12" customHeight="1" x14ac:dyDescent="0.25">
      <c r="A1" s="12"/>
      <c r="B1" s="7"/>
      <c r="C1" s="7"/>
      <c r="D1" s="7"/>
      <c r="E1" s="7"/>
      <c r="F1" s="7"/>
      <c r="G1" s="7"/>
      <c r="H1" s="2"/>
      <c r="I1" s="2"/>
      <c r="J1" s="2"/>
      <c r="K1" s="3"/>
    </row>
    <row r="2" spans="1:30" s="83" customFormat="1" x14ac:dyDescent="0.25">
      <c r="A2" s="82" t="s">
        <v>102</v>
      </c>
    </row>
    <row r="3" spans="1:30" ht="12.95" customHeight="1" x14ac:dyDescent="0.25">
      <c r="A3" s="13"/>
      <c r="B3" s="13"/>
      <c r="C3" s="14"/>
      <c r="D3" s="14"/>
      <c r="E3" s="14"/>
      <c r="F3" s="14"/>
      <c r="G3" s="4"/>
      <c r="H3" s="2"/>
      <c r="I3" s="2"/>
      <c r="J3" s="2"/>
      <c r="K3" s="3"/>
    </row>
    <row r="4" spans="1:30" ht="20.25" customHeight="1" x14ac:dyDescent="0.25">
      <c r="A4" s="74" t="s">
        <v>0</v>
      </c>
      <c r="B4" s="74" t="s">
        <v>18</v>
      </c>
      <c r="C4" s="76" t="s">
        <v>101</v>
      </c>
      <c r="D4" s="77"/>
      <c r="E4" s="77"/>
      <c r="F4" s="78"/>
      <c r="G4" s="79" t="s">
        <v>100</v>
      </c>
      <c r="H4" s="80"/>
      <c r="I4" s="80"/>
      <c r="J4" s="81"/>
      <c r="K4" s="84" t="s">
        <v>99</v>
      </c>
      <c r="L4" s="85"/>
      <c r="M4" s="85"/>
      <c r="N4" s="85"/>
      <c r="O4" s="86" t="s">
        <v>96</v>
      </c>
      <c r="P4" s="87"/>
      <c r="Q4" s="87"/>
      <c r="R4" s="87"/>
      <c r="S4" s="88" t="s">
        <v>95</v>
      </c>
      <c r="T4" s="89"/>
      <c r="U4" s="89"/>
      <c r="V4" s="89"/>
      <c r="W4" s="90" t="s">
        <v>97</v>
      </c>
      <c r="X4" s="91"/>
      <c r="Y4" s="91"/>
      <c r="Z4" s="91"/>
      <c r="AA4" s="92" t="s">
        <v>98</v>
      </c>
      <c r="AB4" s="93"/>
      <c r="AC4" s="93"/>
      <c r="AD4" s="94"/>
    </row>
    <row r="5" spans="1:30" ht="140.44999999999999" customHeight="1" x14ac:dyDescent="0.25">
      <c r="A5" s="75"/>
      <c r="B5" s="75"/>
      <c r="C5" s="25" t="s">
        <v>1</v>
      </c>
      <c r="D5" s="25" t="s">
        <v>2</v>
      </c>
      <c r="E5" s="25" t="s">
        <v>3</v>
      </c>
      <c r="F5" s="25" t="s">
        <v>4</v>
      </c>
      <c r="G5" s="27" t="s">
        <v>1</v>
      </c>
      <c r="H5" s="27" t="s">
        <v>2</v>
      </c>
      <c r="I5" s="27" t="s">
        <v>3</v>
      </c>
      <c r="J5" s="29" t="s">
        <v>4</v>
      </c>
      <c r="K5" s="30" t="s">
        <v>84</v>
      </c>
      <c r="L5" s="30" t="s">
        <v>85</v>
      </c>
      <c r="M5" s="30" t="s">
        <v>3</v>
      </c>
      <c r="N5" s="37" t="s">
        <v>4</v>
      </c>
      <c r="O5" s="39" t="s">
        <v>1</v>
      </c>
      <c r="P5" s="39" t="s">
        <v>2</v>
      </c>
      <c r="Q5" s="39" t="s">
        <v>3</v>
      </c>
      <c r="R5" s="39" t="s">
        <v>4</v>
      </c>
      <c r="S5" s="40" t="s">
        <v>1</v>
      </c>
      <c r="T5" s="40" t="s">
        <v>2</v>
      </c>
      <c r="U5" s="40" t="s">
        <v>3</v>
      </c>
      <c r="V5" s="40" t="s">
        <v>4</v>
      </c>
      <c r="W5" s="42" t="s">
        <v>84</v>
      </c>
      <c r="X5" s="41" t="s">
        <v>85</v>
      </c>
      <c r="Y5" s="41" t="s">
        <v>3</v>
      </c>
      <c r="Z5" s="41" t="s">
        <v>4</v>
      </c>
      <c r="AA5" s="43" t="s">
        <v>84</v>
      </c>
      <c r="AB5" s="43" t="s">
        <v>85</v>
      </c>
      <c r="AC5" s="43" t="s">
        <v>3</v>
      </c>
      <c r="AD5" s="43" t="s">
        <v>4</v>
      </c>
    </row>
    <row r="6" spans="1:30" ht="11.45" customHeight="1" thickBot="1" x14ac:dyDescent="0.3">
      <c r="A6" s="5" t="s">
        <v>5</v>
      </c>
      <c r="B6" s="31" t="s">
        <v>6</v>
      </c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3" t="s">
        <v>14</v>
      </c>
      <c r="K6" s="34">
        <v>11</v>
      </c>
      <c r="L6" s="35">
        <v>12</v>
      </c>
      <c r="M6" s="35">
        <v>13</v>
      </c>
      <c r="N6" s="38">
        <v>14</v>
      </c>
      <c r="O6" s="35">
        <v>15</v>
      </c>
      <c r="P6" s="35">
        <v>16</v>
      </c>
      <c r="Q6" s="35">
        <v>17</v>
      </c>
      <c r="R6" s="35">
        <v>18</v>
      </c>
      <c r="S6" s="35">
        <v>19</v>
      </c>
      <c r="T6" s="35">
        <v>20</v>
      </c>
      <c r="U6" s="35">
        <v>21</v>
      </c>
      <c r="V6" s="35">
        <v>22</v>
      </c>
      <c r="W6" s="35">
        <v>23</v>
      </c>
      <c r="X6" s="35">
        <v>24</v>
      </c>
      <c r="Y6" s="35">
        <v>25</v>
      </c>
      <c r="Z6" s="35">
        <v>26</v>
      </c>
      <c r="AA6" s="35">
        <v>27</v>
      </c>
      <c r="AB6" s="35">
        <v>28</v>
      </c>
      <c r="AC6" s="35">
        <v>29</v>
      </c>
      <c r="AD6" s="35">
        <v>30</v>
      </c>
    </row>
    <row r="7" spans="1:30" ht="30" customHeight="1" x14ac:dyDescent="0.25">
      <c r="A7" s="36" t="s">
        <v>86</v>
      </c>
      <c r="B7" s="15" t="s">
        <v>15</v>
      </c>
      <c r="C7" s="65">
        <f>SUM(C9:C44)</f>
        <v>1031764510.48</v>
      </c>
      <c r="D7" s="65">
        <f t="shared" ref="D7:J7" si="0">SUM(D9:D44)</f>
        <v>910773834.68000007</v>
      </c>
      <c r="E7" s="65">
        <f t="shared" si="0"/>
        <v>127751112.34</v>
      </c>
      <c r="F7" s="65">
        <f t="shared" si="0"/>
        <v>60959056.070000008</v>
      </c>
      <c r="G7" s="65">
        <f t="shared" si="0"/>
        <v>992484908.76999998</v>
      </c>
      <c r="H7" s="65">
        <f t="shared" si="0"/>
        <v>874371586.58999991</v>
      </c>
      <c r="I7" s="65">
        <f t="shared" si="0"/>
        <v>126581763.19000001</v>
      </c>
      <c r="J7" s="65">
        <f t="shared" si="0"/>
        <v>57080497.540000007</v>
      </c>
      <c r="K7" s="44">
        <f>G7*100/C7</f>
        <v>96.19296832649087</v>
      </c>
      <c r="L7" s="44">
        <f t="shared" ref="L7:N23" si="1">H7*100/D7</f>
        <v>96.003151748118654</v>
      </c>
      <c r="M7" s="44">
        <f t="shared" si="1"/>
        <v>99.084666169568962</v>
      </c>
      <c r="N7" s="45">
        <f t="shared" si="1"/>
        <v>93.637436699239231</v>
      </c>
      <c r="O7" s="50">
        <f t="shared" ref="O7:V7" si="2">SUM(O9:O44)</f>
        <v>992165645.4000001</v>
      </c>
      <c r="P7" s="50">
        <f t="shared" si="2"/>
        <v>927433660.62</v>
      </c>
      <c r="Q7" s="50">
        <f t="shared" si="2"/>
        <v>74093614.409999996</v>
      </c>
      <c r="R7" s="50">
        <f t="shared" si="2"/>
        <v>55275387.620000012</v>
      </c>
      <c r="S7" s="51">
        <f t="shared" si="2"/>
        <v>950328307.23999977</v>
      </c>
      <c r="T7" s="51">
        <f t="shared" si="2"/>
        <v>887909421.39999974</v>
      </c>
      <c r="U7" s="51">
        <f t="shared" si="2"/>
        <v>72318957.049999997</v>
      </c>
      <c r="V7" s="51">
        <f t="shared" si="2"/>
        <v>54705085.700000003</v>
      </c>
      <c r="W7" s="52">
        <f>S7*100/O7</f>
        <v>95.783230516600554</v>
      </c>
      <c r="X7" s="52">
        <f t="shared" ref="X7:Z22" si="3">T7*100/P7</f>
        <v>95.738321682913906</v>
      </c>
      <c r="Y7" s="52">
        <f t="shared" si="3"/>
        <v>97.60484439295962</v>
      </c>
      <c r="Z7" s="52">
        <f t="shared" si="3"/>
        <v>98.968253422444278</v>
      </c>
      <c r="AA7" s="53">
        <f>S7*100/G7</f>
        <v>95.752418887432199</v>
      </c>
      <c r="AB7" s="53">
        <f t="shared" ref="AB7:AD22" si="4">T7*100/H7</f>
        <v>101.54829308472803</v>
      </c>
      <c r="AC7" s="53">
        <f t="shared" si="4"/>
        <v>57.13220864323781</v>
      </c>
      <c r="AD7" s="53">
        <f t="shared" si="4"/>
        <v>95.838487850713989</v>
      </c>
    </row>
    <row r="8" spans="1:30" ht="14.25" customHeight="1" x14ac:dyDescent="0.25">
      <c r="A8" s="6" t="s">
        <v>17</v>
      </c>
      <c r="B8" s="22"/>
      <c r="C8" s="66"/>
      <c r="D8" s="66"/>
      <c r="E8" s="66"/>
      <c r="F8" s="66"/>
      <c r="G8" s="67"/>
      <c r="H8" s="67"/>
      <c r="I8" s="67"/>
      <c r="J8" s="67"/>
      <c r="K8" s="44"/>
      <c r="L8" s="44"/>
      <c r="M8" s="44"/>
      <c r="N8" s="45"/>
      <c r="O8" s="50">
        <f>[1]Расходы!C8</f>
        <v>0</v>
      </c>
      <c r="P8" s="50">
        <f>[1]Расходы!D8</f>
        <v>0</v>
      </c>
      <c r="Q8" s="50">
        <f>[1]Расходы!E8</f>
        <v>0</v>
      </c>
      <c r="R8" s="50">
        <f>[1]Расходы!F8</f>
        <v>0</v>
      </c>
      <c r="S8" s="51">
        <f>[1]Расходы!G8</f>
        <v>0</v>
      </c>
      <c r="T8" s="51">
        <f>[1]Расходы!H8</f>
        <v>0</v>
      </c>
      <c r="U8" s="51">
        <f>[1]Расходы!I8</f>
        <v>0</v>
      </c>
      <c r="V8" s="51">
        <f>[1]Расходы!J8</f>
        <v>0</v>
      </c>
      <c r="W8" s="52"/>
      <c r="X8" s="52"/>
      <c r="Y8" s="52"/>
      <c r="Z8" s="52"/>
      <c r="AA8" s="53"/>
      <c r="AB8" s="53"/>
      <c r="AC8" s="53"/>
      <c r="AD8" s="53"/>
    </row>
    <row r="9" spans="1:30" ht="45.75" x14ac:dyDescent="0.25">
      <c r="A9" s="8" t="s">
        <v>19</v>
      </c>
      <c r="B9" s="24" t="s">
        <v>20</v>
      </c>
      <c r="C9" s="68">
        <v>9236523.9499999993</v>
      </c>
      <c r="D9" s="68">
        <v>3799962.54</v>
      </c>
      <c r="E9" s="68">
        <v>0</v>
      </c>
      <c r="F9" s="68">
        <v>5436561.4100000001</v>
      </c>
      <c r="G9" s="69">
        <v>9009494.6300000008</v>
      </c>
      <c r="H9" s="69">
        <v>3586227.66</v>
      </c>
      <c r="I9" s="69">
        <v>0</v>
      </c>
      <c r="J9" s="69">
        <v>5423266.9699999997</v>
      </c>
      <c r="K9" s="44">
        <f t="shared" ref="K9:N44" si="5">G9*100/C9</f>
        <v>97.542048055859823</v>
      </c>
      <c r="L9" s="44">
        <f t="shared" si="1"/>
        <v>94.375342447454756</v>
      </c>
      <c r="M9" s="44"/>
      <c r="N9" s="45">
        <f t="shared" si="1"/>
        <v>99.755462341038836</v>
      </c>
      <c r="O9" s="50">
        <v>8882423.9600000009</v>
      </c>
      <c r="P9" s="55">
        <v>4312597.2699999996</v>
      </c>
      <c r="Q9" s="55">
        <v>0</v>
      </c>
      <c r="R9" s="56">
        <v>4569826.6900000004</v>
      </c>
      <c r="S9" s="51">
        <v>8673640.6699999999</v>
      </c>
      <c r="T9" s="59">
        <v>4103813.98</v>
      </c>
      <c r="U9" s="59">
        <v>0</v>
      </c>
      <c r="V9" s="59">
        <v>4569826.6900000004</v>
      </c>
      <c r="W9" s="52">
        <f t="shared" ref="W9:Z44" si="6">S9*100/O9</f>
        <v>97.649478442593946</v>
      </c>
      <c r="X9" s="52">
        <f t="shared" si="3"/>
        <v>95.158757543803773</v>
      </c>
      <c r="Y9" s="52" t="e">
        <f t="shared" si="3"/>
        <v>#DIV/0!</v>
      </c>
      <c r="Z9" s="52">
        <f t="shared" si="3"/>
        <v>100</v>
      </c>
      <c r="AA9" s="53">
        <f t="shared" ref="AA9:AD44" si="7">S9*100/G9</f>
        <v>96.272221985885125</v>
      </c>
      <c r="AB9" s="53">
        <f t="shared" si="4"/>
        <v>114.43261189949106</v>
      </c>
      <c r="AC9" s="53"/>
      <c r="AD9" s="53">
        <f t="shared" si="4"/>
        <v>84.263354824296997</v>
      </c>
    </row>
    <row r="10" spans="1:30" ht="57" x14ac:dyDescent="0.25">
      <c r="A10" s="8" t="s">
        <v>21</v>
      </c>
      <c r="B10" s="23" t="s">
        <v>22</v>
      </c>
      <c r="C10" s="68">
        <v>117867</v>
      </c>
      <c r="D10" s="68">
        <v>117867</v>
      </c>
      <c r="E10" s="68">
        <v>0</v>
      </c>
      <c r="F10" s="68">
        <v>0</v>
      </c>
      <c r="G10" s="69">
        <v>117867</v>
      </c>
      <c r="H10" s="69">
        <v>117867</v>
      </c>
      <c r="I10" s="69">
        <v>0</v>
      </c>
      <c r="J10" s="69">
        <v>0</v>
      </c>
      <c r="K10" s="44"/>
      <c r="L10" s="44"/>
      <c r="M10" s="44"/>
      <c r="N10" s="45"/>
      <c r="O10" s="50">
        <f>[1]Расходы!C10</f>
        <v>0</v>
      </c>
      <c r="P10" s="50">
        <f>[1]Расходы!D10</f>
        <v>0</v>
      </c>
      <c r="Q10" s="50">
        <f>[1]Расходы!E10</f>
        <v>0</v>
      </c>
      <c r="R10" s="50">
        <f>[1]Расходы!F10</f>
        <v>0</v>
      </c>
      <c r="S10" s="51">
        <f>[1]Расходы!G10</f>
        <v>0</v>
      </c>
      <c r="T10" s="51">
        <f>[1]Расходы!H10</f>
        <v>0</v>
      </c>
      <c r="U10" s="51">
        <f>[1]Расходы!I10</f>
        <v>0</v>
      </c>
      <c r="V10" s="51">
        <f>[1]Расходы!J10</f>
        <v>0</v>
      </c>
      <c r="W10" s="52"/>
      <c r="X10" s="52"/>
      <c r="Y10" s="52"/>
      <c r="Z10" s="52"/>
      <c r="AA10" s="53"/>
      <c r="AB10" s="53"/>
      <c r="AC10" s="53"/>
      <c r="AD10" s="53"/>
    </row>
    <row r="11" spans="1:30" ht="68.25" x14ac:dyDescent="0.25">
      <c r="A11" s="8" t="s">
        <v>23</v>
      </c>
      <c r="B11" s="21" t="s">
        <v>24</v>
      </c>
      <c r="C11" s="68">
        <v>78703214.829999998</v>
      </c>
      <c r="D11" s="68">
        <v>45648973.240000002</v>
      </c>
      <c r="E11" s="68">
        <v>17972791.34</v>
      </c>
      <c r="F11" s="68">
        <v>15081450.25</v>
      </c>
      <c r="G11" s="69">
        <v>74999996.469999999</v>
      </c>
      <c r="H11" s="69">
        <v>42397957.079999998</v>
      </c>
      <c r="I11" s="69">
        <v>17585014.829999998</v>
      </c>
      <c r="J11" s="69">
        <v>15017024.560000001</v>
      </c>
      <c r="K11" s="44">
        <f t="shared" si="5"/>
        <v>95.294705091781836</v>
      </c>
      <c r="L11" s="44">
        <f t="shared" si="1"/>
        <v>92.878227199311254</v>
      </c>
      <c r="M11" s="44">
        <f t="shared" si="1"/>
        <v>97.842424681485213</v>
      </c>
      <c r="N11" s="45">
        <f t="shared" si="1"/>
        <v>99.572815021552714</v>
      </c>
      <c r="O11" s="50">
        <v>81316145.620000005</v>
      </c>
      <c r="P11" s="55">
        <v>59482797.579999998</v>
      </c>
      <c r="Q11" s="55">
        <v>8178980.5099999998</v>
      </c>
      <c r="R11" s="56">
        <v>13654367.529999999</v>
      </c>
      <c r="S11" s="51">
        <v>65398534.969999999</v>
      </c>
      <c r="T11" s="59">
        <v>43768045.399999999</v>
      </c>
      <c r="U11" s="59">
        <v>7983514.7699999996</v>
      </c>
      <c r="V11" s="59">
        <v>13646974.800000001</v>
      </c>
      <c r="W11" s="52">
        <f t="shared" si="6"/>
        <v>80.425030566026962</v>
      </c>
      <c r="X11" s="52">
        <f t="shared" si="3"/>
        <v>73.581013638666192</v>
      </c>
      <c r="Y11" s="52">
        <f t="shared" si="3"/>
        <v>97.610145423857972</v>
      </c>
      <c r="Z11" s="52">
        <f t="shared" si="3"/>
        <v>99.945858129395177</v>
      </c>
      <c r="AA11" s="53">
        <f t="shared" si="7"/>
        <v>87.198050730788253</v>
      </c>
      <c r="AB11" s="53">
        <f t="shared" si="4"/>
        <v>103.2314960775464</v>
      </c>
      <c r="AC11" s="53">
        <f t="shared" si="4"/>
        <v>45.39953390531204</v>
      </c>
      <c r="AD11" s="53">
        <f t="shared" si="4"/>
        <v>90.876689622994121</v>
      </c>
    </row>
    <row r="12" spans="1:30" ht="34.5" x14ac:dyDescent="0.25">
      <c r="A12" s="8" t="s">
        <v>25</v>
      </c>
      <c r="B12" s="9" t="s">
        <v>26</v>
      </c>
      <c r="C12" s="68">
        <v>400777</v>
      </c>
      <c r="D12" s="68">
        <v>400777</v>
      </c>
      <c r="E12" s="68">
        <v>0</v>
      </c>
      <c r="F12" s="68">
        <v>0</v>
      </c>
      <c r="G12" s="69">
        <v>215552</v>
      </c>
      <c r="H12" s="69">
        <v>215552</v>
      </c>
      <c r="I12" s="69">
        <v>0</v>
      </c>
      <c r="J12" s="69">
        <v>0</v>
      </c>
      <c r="K12" s="44">
        <f t="shared" si="5"/>
        <v>53.783525501712923</v>
      </c>
      <c r="L12" s="44">
        <f t="shared" si="1"/>
        <v>53.783525501712923</v>
      </c>
      <c r="M12" s="44"/>
      <c r="N12" s="45"/>
      <c r="O12" s="50">
        <v>40223</v>
      </c>
      <c r="P12" s="55">
        <v>40223</v>
      </c>
      <c r="Q12" s="55">
        <v>0</v>
      </c>
      <c r="R12" s="56">
        <v>0</v>
      </c>
      <c r="S12" s="51">
        <v>4955</v>
      </c>
      <c r="T12" s="51">
        <v>4955</v>
      </c>
      <c r="U12" s="51">
        <v>0</v>
      </c>
      <c r="V12" s="51">
        <v>0</v>
      </c>
      <c r="W12" s="52"/>
      <c r="X12" s="52"/>
      <c r="Y12" s="52"/>
      <c r="Z12" s="52"/>
      <c r="AA12" s="53">
        <f t="shared" si="7"/>
        <v>2.2987492577197148</v>
      </c>
      <c r="AB12" s="53">
        <f t="shared" si="4"/>
        <v>2.2987492577197148</v>
      </c>
      <c r="AC12" s="53"/>
      <c r="AD12" s="53"/>
    </row>
    <row r="13" spans="1:30" ht="57" x14ac:dyDescent="0.25">
      <c r="A13" s="8" t="s">
        <v>27</v>
      </c>
      <c r="B13" s="9" t="s">
        <v>28</v>
      </c>
      <c r="C13" s="68">
        <v>20163446.699999999</v>
      </c>
      <c r="D13" s="68">
        <v>20163446.699999999</v>
      </c>
      <c r="E13" s="68">
        <v>29164</v>
      </c>
      <c r="F13" s="68">
        <v>7752</v>
      </c>
      <c r="G13" s="69">
        <v>17664515.23</v>
      </c>
      <c r="H13" s="69">
        <v>17664515.23</v>
      </c>
      <c r="I13" s="69">
        <v>29164</v>
      </c>
      <c r="J13" s="69">
        <v>7752</v>
      </c>
      <c r="K13" s="44">
        <f t="shared" si="5"/>
        <v>87.606625458533344</v>
      </c>
      <c r="L13" s="44">
        <f t="shared" si="1"/>
        <v>87.606625458533344</v>
      </c>
      <c r="M13" s="44">
        <f t="shared" si="1"/>
        <v>100</v>
      </c>
      <c r="N13" s="45">
        <f t="shared" si="1"/>
        <v>100</v>
      </c>
      <c r="O13" s="50">
        <v>17970482</v>
      </c>
      <c r="P13" s="55">
        <v>17970482</v>
      </c>
      <c r="Q13" s="55">
        <v>29056</v>
      </c>
      <c r="R13" s="56">
        <v>7436</v>
      </c>
      <c r="S13" s="51">
        <v>17964066.199999999</v>
      </c>
      <c r="T13" s="59">
        <v>17964066.199999999</v>
      </c>
      <c r="U13" s="59">
        <v>29056</v>
      </c>
      <c r="V13" s="59">
        <v>7436</v>
      </c>
      <c r="W13" s="52">
        <f t="shared" si="6"/>
        <v>99.964298119549611</v>
      </c>
      <c r="X13" s="52">
        <f t="shared" si="3"/>
        <v>99.964298119549611</v>
      </c>
      <c r="Y13" s="52">
        <f t="shared" si="3"/>
        <v>100</v>
      </c>
      <c r="Z13" s="52">
        <f t="shared" si="3"/>
        <v>100</v>
      </c>
      <c r="AA13" s="53">
        <f t="shared" si="7"/>
        <v>101.69577803919162</v>
      </c>
      <c r="AB13" s="53">
        <f t="shared" si="4"/>
        <v>101.69577803919162</v>
      </c>
      <c r="AC13" s="53">
        <f t="shared" si="4"/>
        <v>99.629680427924839</v>
      </c>
      <c r="AD13" s="53">
        <f t="shared" si="4"/>
        <v>95.923632610939109</v>
      </c>
    </row>
    <row r="14" spans="1:30" ht="34.5" x14ac:dyDescent="0.25">
      <c r="A14" s="8" t="s">
        <v>29</v>
      </c>
      <c r="B14" s="9" t="s">
        <v>30</v>
      </c>
      <c r="C14" s="68">
        <v>441833.49</v>
      </c>
      <c r="D14" s="68">
        <v>441833.49</v>
      </c>
      <c r="E14" s="68">
        <v>0</v>
      </c>
      <c r="F14" s="68">
        <v>0</v>
      </c>
      <c r="G14" s="69">
        <v>441833.49</v>
      </c>
      <c r="H14" s="69">
        <v>441833.49</v>
      </c>
      <c r="I14" s="69">
        <v>0</v>
      </c>
      <c r="J14" s="69">
        <v>0</v>
      </c>
      <c r="K14" s="44">
        <f t="shared" si="5"/>
        <v>100</v>
      </c>
      <c r="L14" s="44">
        <f t="shared" si="1"/>
        <v>100</v>
      </c>
      <c r="M14" s="44"/>
      <c r="N14" s="45"/>
      <c r="O14" s="50">
        <f>[1]Расходы!C14</f>
        <v>0</v>
      </c>
      <c r="P14" s="50">
        <f>[1]Расходы!D14</f>
        <v>0</v>
      </c>
      <c r="Q14" s="50">
        <f>[1]Расходы!E14</f>
        <v>0</v>
      </c>
      <c r="R14" s="50">
        <f>[1]Расходы!F14</f>
        <v>0</v>
      </c>
      <c r="S14" s="51">
        <f>[1]Расходы!G14</f>
        <v>0</v>
      </c>
      <c r="T14" s="51">
        <f>[1]Расходы!H14</f>
        <v>0</v>
      </c>
      <c r="U14" s="51">
        <f>[1]Расходы!I14</f>
        <v>0</v>
      </c>
      <c r="V14" s="51">
        <f>[1]Расходы!J14</f>
        <v>0</v>
      </c>
      <c r="W14" s="52"/>
      <c r="X14" s="52"/>
      <c r="Y14" s="52"/>
      <c r="Z14" s="52"/>
      <c r="AA14" s="53">
        <f t="shared" si="7"/>
        <v>0</v>
      </c>
      <c r="AB14" s="53">
        <f t="shared" si="4"/>
        <v>0</v>
      </c>
      <c r="AC14" s="53"/>
      <c r="AD14" s="53"/>
    </row>
    <row r="15" spans="1:30" ht="34.5" x14ac:dyDescent="0.25">
      <c r="A15" s="8" t="s">
        <v>31</v>
      </c>
      <c r="B15" s="9" t="s">
        <v>32</v>
      </c>
      <c r="C15" s="68">
        <v>153000</v>
      </c>
      <c r="D15" s="68">
        <v>0</v>
      </c>
      <c r="E15" s="68">
        <v>150000</v>
      </c>
      <c r="F15" s="68">
        <v>3000</v>
      </c>
      <c r="G15" s="69">
        <v>0</v>
      </c>
      <c r="H15" s="69">
        <v>0</v>
      </c>
      <c r="I15" s="69">
        <v>0</v>
      </c>
      <c r="J15" s="69">
        <v>0</v>
      </c>
      <c r="K15" s="44"/>
      <c r="L15" s="44"/>
      <c r="M15" s="44"/>
      <c r="N15" s="45"/>
      <c r="O15" s="50">
        <v>567000</v>
      </c>
      <c r="P15" s="55">
        <v>500000</v>
      </c>
      <c r="Q15" s="55">
        <v>60000</v>
      </c>
      <c r="R15" s="56">
        <v>7000</v>
      </c>
      <c r="S15" s="51">
        <v>0</v>
      </c>
      <c r="T15" s="51">
        <v>0</v>
      </c>
      <c r="U15" s="51">
        <v>0</v>
      </c>
      <c r="V15" s="51">
        <v>0</v>
      </c>
      <c r="W15" s="52"/>
      <c r="X15" s="52"/>
      <c r="Y15" s="52"/>
      <c r="Z15" s="52"/>
      <c r="AA15" s="53"/>
      <c r="AB15" s="53"/>
      <c r="AC15" s="53"/>
      <c r="AD15" s="53"/>
    </row>
    <row r="16" spans="1:30" ht="34.5" x14ac:dyDescent="0.25">
      <c r="A16" s="8" t="s">
        <v>33</v>
      </c>
      <c r="B16" s="9" t="s">
        <v>34</v>
      </c>
      <c r="C16" s="68">
        <v>38464051.149999999</v>
      </c>
      <c r="D16" s="68">
        <v>34881088.009999998</v>
      </c>
      <c r="E16" s="68">
        <v>20098679.32</v>
      </c>
      <c r="F16" s="68">
        <v>1004783.93</v>
      </c>
      <c r="G16" s="69">
        <v>37268206.469999999</v>
      </c>
      <c r="H16" s="69">
        <v>33676697.520000003</v>
      </c>
      <c r="I16" s="69">
        <v>20094822.920000002</v>
      </c>
      <c r="J16" s="69">
        <v>1002783.93</v>
      </c>
      <c r="K16" s="44">
        <f t="shared" si="5"/>
        <v>96.891006942205564</v>
      </c>
      <c r="L16" s="44">
        <f t="shared" si="1"/>
        <v>96.547153317996532</v>
      </c>
      <c r="M16" s="44">
        <f t="shared" si="1"/>
        <v>99.980812669635654</v>
      </c>
      <c r="N16" s="45">
        <f t="shared" si="1"/>
        <v>99.800952230595485</v>
      </c>
      <c r="O16" s="50">
        <v>47996844.039999999</v>
      </c>
      <c r="P16" s="55">
        <v>69648894.010000005</v>
      </c>
      <c r="Q16" s="55">
        <v>27764164.109999999</v>
      </c>
      <c r="R16" s="56">
        <v>1704562.42</v>
      </c>
      <c r="S16" s="51">
        <v>47247936.689999998</v>
      </c>
      <c r="T16" s="59">
        <v>68894523.310000002</v>
      </c>
      <c r="U16" s="59">
        <v>27764164.100000001</v>
      </c>
      <c r="V16" s="59">
        <v>1704562.42</v>
      </c>
      <c r="W16" s="52">
        <f t="shared" si="6"/>
        <v>98.439673764016931</v>
      </c>
      <c r="X16" s="52">
        <f t="shared" si="3"/>
        <v>98.916894933189184</v>
      </c>
      <c r="Y16" s="52">
        <f t="shared" si="3"/>
        <v>99.999999963982347</v>
      </c>
      <c r="Z16" s="52">
        <f t="shared" si="3"/>
        <v>100</v>
      </c>
      <c r="AA16" s="53">
        <f t="shared" si="7"/>
        <v>126.77813387138295</v>
      </c>
      <c r="AB16" s="53">
        <f t="shared" si="4"/>
        <v>204.5762452481712</v>
      </c>
      <c r="AC16" s="53">
        <f t="shared" si="4"/>
        <v>138.16575647634519</v>
      </c>
      <c r="AD16" s="53">
        <f t="shared" si="4"/>
        <v>169.98302116788008</v>
      </c>
    </row>
    <row r="17" spans="1:30" ht="57" x14ac:dyDescent="0.25">
      <c r="A17" s="8" t="s">
        <v>35</v>
      </c>
      <c r="B17" s="9" t="s">
        <v>36</v>
      </c>
      <c r="C17" s="68">
        <v>235800</v>
      </c>
      <c r="D17" s="68">
        <v>0</v>
      </c>
      <c r="E17" s="68">
        <v>47000</v>
      </c>
      <c r="F17" s="68">
        <v>188800</v>
      </c>
      <c r="G17" s="69">
        <v>222000</v>
      </c>
      <c r="H17" s="69">
        <v>0</v>
      </c>
      <c r="I17" s="69">
        <v>47000</v>
      </c>
      <c r="J17" s="69">
        <v>175000</v>
      </c>
      <c r="K17" s="44">
        <f t="shared" si="5"/>
        <v>94.147582697201017</v>
      </c>
      <c r="L17" s="44"/>
      <c r="M17" s="44">
        <f t="shared" si="1"/>
        <v>100</v>
      </c>
      <c r="N17" s="45">
        <f t="shared" si="1"/>
        <v>92.690677966101688</v>
      </c>
      <c r="O17" s="50">
        <v>560100</v>
      </c>
      <c r="P17" s="55">
        <v>0</v>
      </c>
      <c r="Q17" s="55">
        <v>13200</v>
      </c>
      <c r="R17" s="56">
        <v>546900</v>
      </c>
      <c r="S17" s="51">
        <v>560100</v>
      </c>
      <c r="T17" s="59">
        <v>0</v>
      </c>
      <c r="U17" s="59">
        <v>13200</v>
      </c>
      <c r="V17" s="59">
        <v>546900</v>
      </c>
      <c r="W17" s="52">
        <f t="shared" si="6"/>
        <v>100</v>
      </c>
      <c r="X17" s="52"/>
      <c r="Y17" s="52">
        <f t="shared" si="3"/>
        <v>100</v>
      </c>
      <c r="Z17" s="52">
        <f t="shared" si="3"/>
        <v>100</v>
      </c>
      <c r="AA17" s="53">
        <f t="shared" si="7"/>
        <v>252.29729729729729</v>
      </c>
      <c r="AB17" s="53"/>
      <c r="AC17" s="53">
        <f t="shared" si="4"/>
        <v>28.085106382978722</v>
      </c>
      <c r="AD17" s="53">
        <f t="shared" si="4"/>
        <v>312.51428571428573</v>
      </c>
    </row>
    <row r="18" spans="1:30" ht="23.25" x14ac:dyDescent="0.25">
      <c r="A18" s="54" t="s">
        <v>88</v>
      </c>
      <c r="B18" s="9" t="s">
        <v>87</v>
      </c>
      <c r="C18" s="68" t="s">
        <v>16</v>
      </c>
      <c r="D18" s="68" t="s">
        <v>16</v>
      </c>
      <c r="E18" s="68" t="s">
        <v>16</v>
      </c>
      <c r="F18" s="68" t="s">
        <v>16</v>
      </c>
      <c r="G18" s="69" t="s">
        <v>16</v>
      </c>
      <c r="H18" s="69" t="s">
        <v>16</v>
      </c>
      <c r="I18" s="69" t="s">
        <v>16</v>
      </c>
      <c r="J18" s="69" t="s">
        <v>16</v>
      </c>
      <c r="K18" s="44"/>
      <c r="L18" s="44"/>
      <c r="M18" s="44"/>
      <c r="N18" s="45"/>
      <c r="O18" s="50">
        <v>41196.5</v>
      </c>
      <c r="P18" s="55">
        <v>34100</v>
      </c>
      <c r="Q18" s="55">
        <v>41196.5</v>
      </c>
      <c r="R18" s="56">
        <v>0</v>
      </c>
      <c r="S18" s="51">
        <v>41196.5</v>
      </c>
      <c r="T18" s="59">
        <v>34100</v>
      </c>
      <c r="U18" s="59">
        <v>41196.5</v>
      </c>
      <c r="V18" s="59">
        <v>0</v>
      </c>
      <c r="W18" s="52">
        <f t="shared" si="6"/>
        <v>100</v>
      </c>
      <c r="X18" s="52"/>
      <c r="Y18" s="52">
        <f t="shared" si="3"/>
        <v>100</v>
      </c>
      <c r="Z18" s="52"/>
      <c r="AA18" s="53"/>
      <c r="AB18" s="53"/>
      <c r="AC18" s="53"/>
      <c r="AD18" s="53"/>
    </row>
    <row r="19" spans="1:30" ht="34.5" x14ac:dyDescent="0.25">
      <c r="A19" s="8" t="s">
        <v>37</v>
      </c>
      <c r="B19" s="9" t="s">
        <v>38</v>
      </c>
      <c r="C19" s="68">
        <v>6730720</v>
      </c>
      <c r="D19" s="68">
        <v>533336</v>
      </c>
      <c r="E19" s="68">
        <v>1346034</v>
      </c>
      <c r="F19" s="68">
        <v>5384686</v>
      </c>
      <c r="G19" s="69">
        <v>6730720</v>
      </c>
      <c r="H19" s="69">
        <v>533336</v>
      </c>
      <c r="I19" s="69">
        <v>1346034</v>
      </c>
      <c r="J19" s="69">
        <v>5384686</v>
      </c>
      <c r="K19" s="44">
        <f t="shared" si="5"/>
        <v>100</v>
      </c>
      <c r="L19" s="44">
        <f t="shared" si="1"/>
        <v>100</v>
      </c>
      <c r="M19" s="44">
        <f t="shared" si="1"/>
        <v>100</v>
      </c>
      <c r="N19" s="45">
        <f t="shared" si="1"/>
        <v>100</v>
      </c>
      <c r="O19" s="50">
        <v>891889</v>
      </c>
      <c r="P19" s="55">
        <v>88889</v>
      </c>
      <c r="Q19" s="55">
        <v>0</v>
      </c>
      <c r="R19" s="56">
        <v>891889</v>
      </c>
      <c r="S19" s="51">
        <v>891889</v>
      </c>
      <c r="T19" s="59">
        <v>88889</v>
      </c>
      <c r="U19" s="59">
        <v>0</v>
      </c>
      <c r="V19" s="59">
        <v>891889</v>
      </c>
      <c r="W19" s="52">
        <f t="shared" si="6"/>
        <v>100</v>
      </c>
      <c r="X19" s="52">
        <f t="shared" si="3"/>
        <v>100</v>
      </c>
      <c r="Y19" s="52" t="e">
        <f t="shared" si="3"/>
        <v>#DIV/0!</v>
      </c>
      <c r="Z19" s="52">
        <f t="shared" si="3"/>
        <v>100</v>
      </c>
      <c r="AA19" s="53">
        <f t="shared" si="7"/>
        <v>13.251019207454775</v>
      </c>
      <c r="AB19" s="53">
        <f t="shared" si="4"/>
        <v>16.666604166979166</v>
      </c>
      <c r="AC19" s="53"/>
      <c r="AD19" s="53">
        <f t="shared" si="4"/>
        <v>16.563435639515472</v>
      </c>
    </row>
    <row r="20" spans="1:30" ht="34.5" x14ac:dyDescent="0.25">
      <c r="A20" s="8" t="s">
        <v>39</v>
      </c>
      <c r="B20" s="9" t="s">
        <v>40</v>
      </c>
      <c r="C20" s="68">
        <v>1010000</v>
      </c>
      <c r="D20" s="68">
        <v>1010000</v>
      </c>
      <c r="E20" s="68">
        <v>0</v>
      </c>
      <c r="F20" s="68">
        <v>0</v>
      </c>
      <c r="G20" s="69">
        <v>1010000</v>
      </c>
      <c r="H20" s="69">
        <v>1010000</v>
      </c>
      <c r="I20" s="69">
        <v>0</v>
      </c>
      <c r="J20" s="69">
        <v>0</v>
      </c>
      <c r="K20" s="44">
        <f t="shared" si="5"/>
        <v>100</v>
      </c>
      <c r="L20" s="44">
        <f t="shared" si="1"/>
        <v>100</v>
      </c>
      <c r="M20" s="44"/>
      <c r="N20" s="45"/>
      <c r="O20" s="50">
        <f>[1]Расходы!C20</f>
        <v>0</v>
      </c>
      <c r="P20" s="50">
        <f>[1]Расходы!D20</f>
        <v>0</v>
      </c>
      <c r="Q20" s="50">
        <f>[1]Расходы!E20</f>
        <v>0</v>
      </c>
      <c r="R20" s="50">
        <f>[1]Расходы!F20</f>
        <v>0</v>
      </c>
      <c r="S20" s="51">
        <f>[1]Расходы!G20</f>
        <v>0</v>
      </c>
      <c r="T20" s="51">
        <f>[1]Расходы!H20</f>
        <v>0</v>
      </c>
      <c r="U20" s="51">
        <f>[1]Расходы!I20</f>
        <v>0</v>
      </c>
      <c r="V20" s="51">
        <f>[1]Расходы!J20</f>
        <v>0</v>
      </c>
      <c r="W20" s="52"/>
      <c r="X20" s="52"/>
      <c r="Y20" s="52"/>
      <c r="Z20" s="52"/>
      <c r="AA20" s="53">
        <f t="shared" si="7"/>
        <v>0</v>
      </c>
      <c r="AB20" s="53">
        <f t="shared" si="4"/>
        <v>0</v>
      </c>
      <c r="AC20" s="53"/>
      <c r="AD20" s="53"/>
    </row>
    <row r="21" spans="1:30" ht="34.5" x14ac:dyDescent="0.25">
      <c r="A21" s="8" t="s">
        <v>41</v>
      </c>
      <c r="B21" s="9" t="s">
        <v>42</v>
      </c>
      <c r="C21" s="68">
        <v>25524830.989999998</v>
      </c>
      <c r="D21" s="68">
        <v>11172585.050000001</v>
      </c>
      <c r="E21" s="68">
        <v>14075500</v>
      </c>
      <c r="F21" s="68">
        <v>276745.94</v>
      </c>
      <c r="G21" s="69">
        <v>25268923.82</v>
      </c>
      <c r="H21" s="69">
        <v>10916677.880000001</v>
      </c>
      <c r="I21" s="69">
        <v>14075500</v>
      </c>
      <c r="J21" s="69">
        <v>276745.94</v>
      </c>
      <c r="K21" s="44">
        <f t="shared" si="5"/>
        <v>98.997418748432622</v>
      </c>
      <c r="L21" s="44">
        <f t="shared" si="1"/>
        <v>97.709507971031286</v>
      </c>
      <c r="M21" s="44">
        <f t="shared" si="1"/>
        <v>100</v>
      </c>
      <c r="N21" s="45">
        <f t="shared" si="1"/>
        <v>100</v>
      </c>
      <c r="O21" s="50">
        <v>26841729.879999999</v>
      </c>
      <c r="P21" s="55">
        <v>12589414.880000001</v>
      </c>
      <c r="Q21" s="55">
        <v>14075500</v>
      </c>
      <c r="R21" s="56">
        <v>176815</v>
      </c>
      <c r="S21" s="51">
        <v>26714802.600000001</v>
      </c>
      <c r="T21" s="59">
        <v>12462498.98</v>
      </c>
      <c r="U21" s="59">
        <v>14075500</v>
      </c>
      <c r="V21" s="59">
        <v>176803.62</v>
      </c>
      <c r="W21" s="52">
        <f t="shared" si="6"/>
        <v>99.527127049681795</v>
      </c>
      <c r="X21" s="52">
        <f t="shared" si="3"/>
        <v>98.991884045368749</v>
      </c>
      <c r="Y21" s="52">
        <f t="shared" si="3"/>
        <v>100</v>
      </c>
      <c r="Z21" s="52">
        <f t="shared" si="3"/>
        <v>99.993563894465964</v>
      </c>
      <c r="AA21" s="53">
        <f t="shared" si="7"/>
        <v>105.72196422095193</v>
      </c>
      <c r="AB21" s="53">
        <f t="shared" si="4"/>
        <v>114.16017873745304</v>
      </c>
      <c r="AC21" s="53">
        <f t="shared" si="4"/>
        <v>100</v>
      </c>
      <c r="AD21" s="53">
        <f t="shared" si="4"/>
        <v>63.886617451370739</v>
      </c>
    </row>
    <row r="22" spans="1:30" ht="34.5" x14ac:dyDescent="0.25">
      <c r="A22" s="8" t="s">
        <v>43</v>
      </c>
      <c r="B22" s="9" t="s">
        <v>44</v>
      </c>
      <c r="C22" s="68">
        <v>85475159.120000005</v>
      </c>
      <c r="D22" s="68">
        <v>59792468.560000002</v>
      </c>
      <c r="E22" s="68">
        <v>27133015.710000001</v>
      </c>
      <c r="F22" s="68">
        <v>0</v>
      </c>
      <c r="G22" s="69">
        <v>82526703.650000006</v>
      </c>
      <c r="H22" s="69">
        <v>56910840.649999999</v>
      </c>
      <c r="I22" s="69">
        <v>27066188.149999999</v>
      </c>
      <c r="J22" s="69">
        <v>0</v>
      </c>
      <c r="K22" s="44">
        <f t="shared" si="5"/>
        <v>96.550511867593471</v>
      </c>
      <c r="L22" s="44">
        <f t="shared" si="1"/>
        <v>95.180617259331967</v>
      </c>
      <c r="M22" s="44">
        <f t="shared" si="1"/>
        <v>99.753703898179765</v>
      </c>
      <c r="N22" s="45"/>
      <c r="O22" s="50">
        <v>36316177.100000001</v>
      </c>
      <c r="P22" s="55">
        <v>35177484.020000003</v>
      </c>
      <c r="Q22" s="55">
        <v>5821659.8300000001</v>
      </c>
      <c r="R22" s="56">
        <v>0</v>
      </c>
      <c r="S22" s="51">
        <v>32003453.66</v>
      </c>
      <c r="T22" s="59">
        <v>31503953.66</v>
      </c>
      <c r="U22" s="59">
        <v>5180905.7699999996</v>
      </c>
      <c r="V22" s="59">
        <v>0</v>
      </c>
      <c r="W22" s="52">
        <f t="shared" si="6"/>
        <v>88.124511486645432</v>
      </c>
      <c r="X22" s="52">
        <f t="shared" si="3"/>
        <v>89.557154349323469</v>
      </c>
      <c r="Y22" s="52">
        <f t="shared" si="3"/>
        <v>88.993619024284342</v>
      </c>
      <c r="Z22" s="52"/>
      <c r="AA22" s="53">
        <f t="shared" si="7"/>
        <v>38.779512866196974</v>
      </c>
      <c r="AB22" s="53">
        <f t="shared" si="4"/>
        <v>55.356683015365022</v>
      </c>
      <c r="AC22" s="53">
        <f t="shared" si="4"/>
        <v>19.141615883579821</v>
      </c>
      <c r="AD22" s="53"/>
    </row>
    <row r="23" spans="1:30" ht="34.5" x14ac:dyDescent="0.25">
      <c r="A23" s="8" t="s">
        <v>45</v>
      </c>
      <c r="B23" s="9" t="s">
        <v>46</v>
      </c>
      <c r="C23" s="68">
        <v>183342.23</v>
      </c>
      <c r="D23" s="68">
        <v>183342.23</v>
      </c>
      <c r="E23" s="68">
        <v>0</v>
      </c>
      <c r="F23" s="68">
        <v>0</v>
      </c>
      <c r="G23" s="69">
        <v>183342.23</v>
      </c>
      <c r="H23" s="69">
        <v>183342.23</v>
      </c>
      <c r="I23" s="69">
        <v>0</v>
      </c>
      <c r="J23" s="69">
        <v>0</v>
      </c>
      <c r="K23" s="44">
        <f t="shared" si="5"/>
        <v>100</v>
      </c>
      <c r="L23" s="44">
        <f t="shared" si="1"/>
        <v>100</v>
      </c>
      <c r="M23" s="44"/>
      <c r="N23" s="45"/>
      <c r="O23" s="50">
        <v>185542.86</v>
      </c>
      <c r="P23" s="55">
        <v>185542.86</v>
      </c>
      <c r="Q23" s="55">
        <v>0</v>
      </c>
      <c r="R23" s="56">
        <v>0</v>
      </c>
      <c r="S23" s="51">
        <v>185542.86</v>
      </c>
      <c r="T23" s="59">
        <v>185542.86</v>
      </c>
      <c r="U23" s="59">
        <v>0</v>
      </c>
      <c r="V23" s="59">
        <v>0</v>
      </c>
      <c r="W23" s="52">
        <f t="shared" si="6"/>
        <v>100.00000000000001</v>
      </c>
      <c r="X23" s="52">
        <f t="shared" si="6"/>
        <v>100.00000000000001</v>
      </c>
      <c r="Y23" s="52"/>
      <c r="Z23" s="52"/>
      <c r="AA23" s="53">
        <f t="shared" si="7"/>
        <v>101.20028538978717</v>
      </c>
      <c r="AB23" s="53">
        <f t="shared" si="7"/>
        <v>101.20028538978717</v>
      </c>
      <c r="AC23" s="53"/>
      <c r="AD23" s="53"/>
    </row>
    <row r="24" spans="1:30" ht="34.5" x14ac:dyDescent="0.25">
      <c r="A24" s="8" t="s">
        <v>47</v>
      </c>
      <c r="B24" s="9" t="s">
        <v>48</v>
      </c>
      <c r="C24" s="68">
        <v>144103.41</v>
      </c>
      <c r="D24" s="68">
        <v>144103.41</v>
      </c>
      <c r="E24" s="68">
        <v>0</v>
      </c>
      <c r="F24" s="68">
        <v>0</v>
      </c>
      <c r="G24" s="69">
        <v>143256.51</v>
      </c>
      <c r="H24" s="69">
        <v>143256.51</v>
      </c>
      <c r="I24" s="69">
        <v>0</v>
      </c>
      <c r="J24" s="69">
        <v>0</v>
      </c>
      <c r="K24" s="44">
        <f t="shared" si="5"/>
        <v>99.412297044185138</v>
      </c>
      <c r="L24" s="44">
        <f t="shared" si="5"/>
        <v>99.412297044185138</v>
      </c>
      <c r="M24" s="44"/>
      <c r="N24" s="45"/>
      <c r="O24" s="50">
        <v>502238.2</v>
      </c>
      <c r="P24" s="55">
        <v>501738.2</v>
      </c>
      <c r="Q24" s="55">
        <v>500</v>
      </c>
      <c r="R24" s="56">
        <v>0</v>
      </c>
      <c r="S24" s="51">
        <v>341355.26</v>
      </c>
      <c r="T24" s="59">
        <v>340855.26</v>
      </c>
      <c r="U24" s="59">
        <v>500</v>
      </c>
      <c r="V24" s="59">
        <v>0</v>
      </c>
      <c r="W24" s="52">
        <f t="shared" si="6"/>
        <v>67.966805392341726</v>
      </c>
      <c r="X24" s="52">
        <f t="shared" si="6"/>
        <v>67.934883172140374</v>
      </c>
      <c r="Y24" s="52"/>
      <c r="Z24" s="52"/>
      <c r="AA24" s="53">
        <f t="shared" si="7"/>
        <v>238.28254646158837</v>
      </c>
      <c r="AB24" s="53">
        <f t="shared" si="7"/>
        <v>237.93352218338975</v>
      </c>
      <c r="AC24" s="53"/>
      <c r="AD24" s="53"/>
    </row>
    <row r="25" spans="1:30" ht="34.5" x14ac:dyDescent="0.25">
      <c r="A25" s="8" t="s">
        <v>49</v>
      </c>
      <c r="B25" s="9" t="s">
        <v>50</v>
      </c>
      <c r="C25" s="68">
        <v>21157262.760000002</v>
      </c>
      <c r="D25" s="68">
        <v>6664937.8499999996</v>
      </c>
      <c r="E25" s="68">
        <v>7777911.9100000001</v>
      </c>
      <c r="F25" s="68">
        <v>8453116.0500000007</v>
      </c>
      <c r="G25" s="69">
        <v>20890363.710000001</v>
      </c>
      <c r="H25" s="69">
        <v>6598042.3600000003</v>
      </c>
      <c r="I25" s="69">
        <v>7592628.5599999996</v>
      </c>
      <c r="J25" s="69">
        <v>8438395.8399999999</v>
      </c>
      <c r="K25" s="44">
        <f t="shared" si="5"/>
        <v>98.738499147892597</v>
      </c>
      <c r="L25" s="44">
        <f t="shared" si="5"/>
        <v>98.996307369917943</v>
      </c>
      <c r="M25" s="44">
        <f t="shared" si="5"/>
        <v>97.617826581941841</v>
      </c>
      <c r="N25" s="45">
        <f t="shared" si="5"/>
        <v>99.825860547602431</v>
      </c>
      <c r="O25" s="50">
        <v>22773443.59</v>
      </c>
      <c r="P25" s="55">
        <v>7845564.8499999996</v>
      </c>
      <c r="Q25" s="55">
        <v>3087890.46</v>
      </c>
      <c r="R25" s="56">
        <v>11839988.279999999</v>
      </c>
      <c r="S25" s="51">
        <v>21209102.079999998</v>
      </c>
      <c r="T25" s="59">
        <v>7129946.2199999997</v>
      </c>
      <c r="U25" s="59">
        <v>2344553.7999999998</v>
      </c>
      <c r="V25" s="59">
        <v>11734602.060000001</v>
      </c>
      <c r="W25" s="52">
        <f t="shared" si="6"/>
        <v>93.130852153220616</v>
      </c>
      <c r="X25" s="52">
        <f t="shared" si="6"/>
        <v>90.878685681885614</v>
      </c>
      <c r="Y25" s="52">
        <f t="shared" si="6"/>
        <v>75.927363045125631</v>
      </c>
      <c r="Z25" s="52">
        <f t="shared" si="6"/>
        <v>99.109912801366391</v>
      </c>
      <c r="AA25" s="53">
        <f t="shared" si="7"/>
        <v>101.52576745156151</v>
      </c>
      <c r="AB25" s="53">
        <f t="shared" si="7"/>
        <v>108.06154054458055</v>
      </c>
      <c r="AC25" s="53">
        <f t="shared" si="7"/>
        <v>30.87934279245184</v>
      </c>
      <c r="AD25" s="53">
        <f t="shared" si="7"/>
        <v>139.06200043822548</v>
      </c>
    </row>
    <row r="26" spans="1:30" ht="34.5" x14ac:dyDescent="0.25">
      <c r="A26" s="8" t="s">
        <v>51</v>
      </c>
      <c r="B26" s="9" t="s">
        <v>52</v>
      </c>
      <c r="C26" s="68">
        <v>28796849.93</v>
      </c>
      <c r="D26" s="68">
        <v>27636810.73</v>
      </c>
      <c r="E26" s="68">
        <v>1615596.2</v>
      </c>
      <c r="F26" s="68">
        <v>1980225.42</v>
      </c>
      <c r="G26" s="69">
        <v>6220926.0899999999</v>
      </c>
      <c r="H26" s="69">
        <v>5071505.8899999997</v>
      </c>
      <c r="I26" s="69">
        <v>1604977.2</v>
      </c>
      <c r="J26" s="69">
        <v>0</v>
      </c>
      <c r="K26" s="44">
        <f t="shared" si="5"/>
        <v>21.602800671330233</v>
      </c>
      <c r="L26" s="44">
        <f t="shared" si="5"/>
        <v>18.350546810724566</v>
      </c>
      <c r="M26" s="44">
        <f t="shared" si="5"/>
        <v>99.342719424569083</v>
      </c>
      <c r="N26" s="45"/>
      <c r="O26" s="50">
        <v>22860402.489999998</v>
      </c>
      <c r="P26" s="55">
        <v>22268125.489999998</v>
      </c>
      <c r="Q26" s="55">
        <v>814500</v>
      </c>
      <c r="R26" s="56">
        <v>0</v>
      </c>
      <c r="S26" s="51">
        <v>12054104.02</v>
      </c>
      <c r="T26" s="59">
        <v>11461827.02</v>
      </c>
      <c r="U26" s="59">
        <v>814500</v>
      </c>
      <c r="V26" s="59">
        <v>0</v>
      </c>
      <c r="W26" s="52">
        <f t="shared" si="6"/>
        <v>52.729185434389962</v>
      </c>
      <c r="X26" s="52">
        <f t="shared" si="6"/>
        <v>51.47189881405685</v>
      </c>
      <c r="Y26" s="52">
        <f t="shared" si="6"/>
        <v>100</v>
      </c>
      <c r="Z26" s="52"/>
      <c r="AA26" s="53">
        <f t="shared" si="7"/>
        <v>193.76703477279216</v>
      </c>
      <c r="AB26" s="53">
        <f t="shared" si="7"/>
        <v>226.00441108824188</v>
      </c>
      <c r="AC26" s="53">
        <f t="shared" si="7"/>
        <v>50.748384463031627</v>
      </c>
      <c r="AD26" s="53" t="e">
        <f t="shared" si="7"/>
        <v>#DIV/0!</v>
      </c>
    </row>
    <row r="27" spans="1:30" ht="34.5" x14ac:dyDescent="0.25">
      <c r="A27" s="8" t="s">
        <v>53</v>
      </c>
      <c r="B27" s="9" t="s">
        <v>54</v>
      </c>
      <c r="C27" s="68">
        <v>47970533.119999997</v>
      </c>
      <c r="D27" s="68">
        <v>5290227.72</v>
      </c>
      <c r="E27" s="68">
        <v>28033848.859999999</v>
      </c>
      <c r="F27" s="68">
        <v>17962315.699999999</v>
      </c>
      <c r="G27" s="69">
        <v>45816753.950000003</v>
      </c>
      <c r="H27" s="69">
        <v>5112590.7</v>
      </c>
      <c r="I27" s="69">
        <v>27668870.289999999</v>
      </c>
      <c r="J27" s="69">
        <v>16175225.689999999</v>
      </c>
      <c r="K27" s="44">
        <f t="shared" si="5"/>
        <v>95.510203806548816</v>
      </c>
      <c r="L27" s="44">
        <f t="shared" si="5"/>
        <v>96.642166851751327</v>
      </c>
      <c r="M27" s="44">
        <f t="shared" si="5"/>
        <v>98.69807898365049</v>
      </c>
      <c r="N27" s="45">
        <f t="shared" si="5"/>
        <v>90.050892992600055</v>
      </c>
      <c r="O27" s="50">
        <v>38367850.119999997</v>
      </c>
      <c r="P27" s="55">
        <v>17180056.75</v>
      </c>
      <c r="Q27" s="55">
        <v>4534691</v>
      </c>
      <c r="R27" s="56">
        <v>17497995.370000001</v>
      </c>
      <c r="S27" s="51">
        <v>37805198.149999999</v>
      </c>
      <c r="T27" s="59">
        <v>17178180.399999999</v>
      </c>
      <c r="U27" s="59">
        <v>4399590.37</v>
      </c>
      <c r="V27" s="59">
        <v>17072320.379999999</v>
      </c>
      <c r="W27" s="52">
        <f t="shared" si="6"/>
        <v>98.533532714915651</v>
      </c>
      <c r="X27" s="52">
        <f t="shared" si="6"/>
        <v>99.989078324784913</v>
      </c>
      <c r="Y27" s="52">
        <f t="shared" si="6"/>
        <v>97.020731291283127</v>
      </c>
      <c r="Z27" s="52">
        <f t="shared" si="6"/>
        <v>97.567292818411573</v>
      </c>
      <c r="AA27" s="53">
        <f t="shared" si="7"/>
        <v>82.513916614994059</v>
      </c>
      <c r="AB27" s="53">
        <f t="shared" si="7"/>
        <v>335.99756773019197</v>
      </c>
      <c r="AC27" s="53">
        <f t="shared" si="7"/>
        <v>15.900867378709304</v>
      </c>
      <c r="AD27" s="53">
        <f t="shared" si="7"/>
        <v>105.54610307882511</v>
      </c>
    </row>
    <row r="28" spans="1:30" x14ac:dyDescent="0.25">
      <c r="A28" s="54" t="s">
        <v>91</v>
      </c>
      <c r="B28" s="9" t="s">
        <v>89</v>
      </c>
      <c r="C28" s="68">
        <v>167512.32000000001</v>
      </c>
      <c r="D28" s="68">
        <v>167512.32000000001</v>
      </c>
      <c r="E28" s="68">
        <v>0</v>
      </c>
      <c r="F28" s="68">
        <v>0</v>
      </c>
      <c r="G28" s="69">
        <v>167512.32000000001</v>
      </c>
      <c r="H28" s="69">
        <v>167512.32000000001</v>
      </c>
      <c r="I28" s="69">
        <v>0</v>
      </c>
      <c r="J28" s="69">
        <v>0</v>
      </c>
      <c r="K28" s="44">
        <f t="shared" si="5"/>
        <v>100</v>
      </c>
      <c r="L28" s="44">
        <f t="shared" si="5"/>
        <v>100</v>
      </c>
      <c r="M28" s="44" t="e">
        <f t="shared" si="5"/>
        <v>#DIV/0!</v>
      </c>
      <c r="N28" s="45" t="e">
        <f t="shared" si="5"/>
        <v>#DIV/0!</v>
      </c>
      <c r="O28" s="50">
        <v>1729312</v>
      </c>
      <c r="P28" s="55">
        <v>1729312</v>
      </c>
      <c r="Q28" s="55">
        <v>993870</v>
      </c>
      <c r="R28" s="56">
        <v>259180</v>
      </c>
      <c r="S28" s="51">
        <v>1553214</v>
      </c>
      <c r="T28" s="59">
        <v>1553214</v>
      </c>
      <c r="U28" s="59">
        <v>993870</v>
      </c>
      <c r="V28" s="59">
        <v>234344</v>
      </c>
      <c r="W28" s="52">
        <f t="shared" si="6"/>
        <v>89.816875150348807</v>
      </c>
      <c r="X28" s="52">
        <f t="shared" si="6"/>
        <v>89.816875150348807</v>
      </c>
      <c r="Y28" s="52">
        <f t="shared" si="6"/>
        <v>100</v>
      </c>
      <c r="Z28" s="52">
        <f t="shared" si="6"/>
        <v>90.417470483833625</v>
      </c>
      <c r="AA28" s="53"/>
      <c r="AB28" s="53"/>
      <c r="AC28" s="53"/>
      <c r="AD28" s="53"/>
    </row>
    <row r="29" spans="1:30" x14ac:dyDescent="0.25">
      <c r="A29" s="54" t="s">
        <v>92</v>
      </c>
      <c r="B29" s="9" t="s">
        <v>90</v>
      </c>
      <c r="C29" s="68" t="s">
        <v>16</v>
      </c>
      <c r="D29" s="68" t="s">
        <v>16</v>
      </c>
      <c r="E29" s="68" t="s">
        <v>16</v>
      </c>
      <c r="F29" s="68" t="s">
        <v>16</v>
      </c>
      <c r="G29" s="69" t="s">
        <v>16</v>
      </c>
      <c r="H29" s="69" t="s">
        <v>16</v>
      </c>
      <c r="I29" s="69" t="s">
        <v>16</v>
      </c>
      <c r="J29" s="69" t="s">
        <v>16</v>
      </c>
      <c r="K29" s="44" t="e">
        <f t="shared" si="5"/>
        <v>#VALUE!</v>
      </c>
      <c r="L29" s="44" t="e">
        <f t="shared" si="5"/>
        <v>#VALUE!</v>
      </c>
      <c r="M29" s="44" t="e">
        <f t="shared" si="5"/>
        <v>#VALUE!</v>
      </c>
      <c r="N29" s="45" t="e">
        <f t="shared" si="5"/>
        <v>#VALUE!</v>
      </c>
      <c r="O29" s="50">
        <v>2706934.08</v>
      </c>
      <c r="P29" s="55">
        <v>2069122.08</v>
      </c>
      <c r="Q29" s="55">
        <v>0</v>
      </c>
      <c r="R29" s="56">
        <v>671112</v>
      </c>
      <c r="S29" s="51">
        <v>2677240.08</v>
      </c>
      <c r="T29" s="59">
        <v>2039428.08</v>
      </c>
      <c r="U29" s="59">
        <v>0</v>
      </c>
      <c r="V29" s="59">
        <v>671112</v>
      </c>
      <c r="W29" s="52">
        <f t="shared" si="6"/>
        <v>98.903039412027354</v>
      </c>
      <c r="X29" s="52">
        <f t="shared" si="6"/>
        <v>98.564898596993359</v>
      </c>
      <c r="Y29" s="52"/>
      <c r="Z29" s="52"/>
      <c r="AA29" s="53"/>
      <c r="AB29" s="53"/>
      <c r="AC29" s="53"/>
      <c r="AD29" s="53"/>
    </row>
    <row r="30" spans="1:30" ht="34.5" x14ac:dyDescent="0.25">
      <c r="A30" s="8" t="s">
        <v>55</v>
      </c>
      <c r="B30" s="9" t="s">
        <v>56</v>
      </c>
      <c r="C30" s="68">
        <v>148377372.19999999</v>
      </c>
      <c r="D30" s="68">
        <v>148377372.19999999</v>
      </c>
      <c r="E30" s="68">
        <v>0</v>
      </c>
      <c r="F30" s="68">
        <v>0</v>
      </c>
      <c r="G30" s="69">
        <v>148326230.33000001</v>
      </c>
      <c r="H30" s="69">
        <v>148326230.33000001</v>
      </c>
      <c r="I30" s="69">
        <v>0</v>
      </c>
      <c r="J30" s="69">
        <v>0</v>
      </c>
      <c r="K30" s="44">
        <f t="shared" si="5"/>
        <v>99.965532567909989</v>
      </c>
      <c r="L30" s="44">
        <f t="shared" si="5"/>
        <v>99.965532567909989</v>
      </c>
      <c r="M30" s="44"/>
      <c r="N30" s="45"/>
      <c r="O30" s="50">
        <v>151123014.15000001</v>
      </c>
      <c r="P30" s="55">
        <v>151123014.15000001</v>
      </c>
      <c r="Q30" s="55">
        <v>0</v>
      </c>
      <c r="R30" s="56">
        <v>0</v>
      </c>
      <c r="S30" s="51">
        <v>149517811.00999999</v>
      </c>
      <c r="T30" s="59">
        <v>149517811.00999999</v>
      </c>
      <c r="U30" s="59">
        <v>0</v>
      </c>
      <c r="V30" s="59">
        <v>0</v>
      </c>
      <c r="W30" s="52">
        <f t="shared" si="6"/>
        <v>98.937816884457632</v>
      </c>
      <c r="X30" s="52">
        <f t="shared" si="6"/>
        <v>98.937816884457632</v>
      </c>
      <c r="Y30" s="52"/>
      <c r="Z30" s="52"/>
      <c r="AA30" s="53">
        <f t="shared" si="7"/>
        <v>100.80335128678786</v>
      </c>
      <c r="AB30" s="53">
        <f t="shared" si="7"/>
        <v>100.80335128678786</v>
      </c>
      <c r="AC30" s="53"/>
      <c r="AD30" s="53"/>
    </row>
    <row r="31" spans="1:30" ht="34.5" x14ac:dyDescent="0.25">
      <c r="A31" s="8" t="s">
        <v>57</v>
      </c>
      <c r="B31" s="9" t="s">
        <v>58</v>
      </c>
      <c r="C31" s="68">
        <v>255383745.65000001</v>
      </c>
      <c r="D31" s="68">
        <v>255383745.65000001</v>
      </c>
      <c r="E31" s="68">
        <v>0</v>
      </c>
      <c r="F31" s="68">
        <v>0</v>
      </c>
      <c r="G31" s="69">
        <v>254607957.50999999</v>
      </c>
      <c r="H31" s="69">
        <v>254607957.50999999</v>
      </c>
      <c r="I31" s="69">
        <v>0</v>
      </c>
      <c r="J31" s="69">
        <v>0</v>
      </c>
      <c r="K31" s="44">
        <f t="shared" si="5"/>
        <v>99.696226501014976</v>
      </c>
      <c r="L31" s="44">
        <f t="shared" si="5"/>
        <v>99.696226501014976</v>
      </c>
      <c r="M31" s="44"/>
      <c r="N31" s="45"/>
      <c r="O31" s="50">
        <v>281774896.85000002</v>
      </c>
      <c r="P31" s="55">
        <v>281774896.85000002</v>
      </c>
      <c r="Q31" s="55">
        <v>0</v>
      </c>
      <c r="R31" s="56">
        <v>0</v>
      </c>
      <c r="S31" s="51">
        <v>279560852.50999999</v>
      </c>
      <c r="T31" s="59">
        <v>279560852.50999999</v>
      </c>
      <c r="U31" s="59">
        <v>0</v>
      </c>
      <c r="V31" s="59">
        <v>0</v>
      </c>
      <c r="W31" s="52">
        <f t="shared" si="6"/>
        <v>99.21425067855543</v>
      </c>
      <c r="X31" s="52">
        <f t="shared" si="6"/>
        <v>99.21425067855543</v>
      </c>
      <c r="Y31" s="52"/>
      <c r="Z31" s="52"/>
      <c r="AA31" s="53">
        <f t="shared" si="7"/>
        <v>109.80051654474309</v>
      </c>
      <c r="AB31" s="53">
        <f t="shared" si="7"/>
        <v>109.80051654474309</v>
      </c>
      <c r="AC31" s="53"/>
      <c r="AD31" s="53"/>
    </row>
    <row r="32" spans="1:30" ht="34.5" x14ac:dyDescent="0.25">
      <c r="A32" s="8" t="s">
        <v>59</v>
      </c>
      <c r="B32" s="9" t="s">
        <v>60</v>
      </c>
      <c r="C32" s="68">
        <v>41916767.329999998</v>
      </c>
      <c r="D32" s="68">
        <v>41916767.329999998</v>
      </c>
      <c r="E32" s="68">
        <v>0</v>
      </c>
      <c r="F32" s="68">
        <v>0</v>
      </c>
      <c r="G32" s="69">
        <v>41733193.350000001</v>
      </c>
      <c r="H32" s="69">
        <v>41733193.350000001</v>
      </c>
      <c r="I32" s="69">
        <v>0</v>
      </c>
      <c r="J32" s="69">
        <v>0</v>
      </c>
      <c r="K32" s="44">
        <f t="shared" si="5"/>
        <v>99.562051198856139</v>
      </c>
      <c r="L32" s="44">
        <f t="shared" si="5"/>
        <v>99.562051198856139</v>
      </c>
      <c r="M32" s="44"/>
      <c r="N32" s="45"/>
      <c r="O32" s="50">
        <v>68770237.719999999</v>
      </c>
      <c r="P32" s="55">
        <v>68770237.719999999</v>
      </c>
      <c r="Q32" s="55">
        <v>0</v>
      </c>
      <c r="R32" s="56">
        <v>0</v>
      </c>
      <c r="S32" s="51">
        <v>67583875.549999997</v>
      </c>
      <c r="T32" s="59">
        <v>67583875.549999997</v>
      </c>
      <c r="U32" s="59">
        <v>0</v>
      </c>
      <c r="V32" s="59">
        <v>0</v>
      </c>
      <c r="W32" s="52">
        <f t="shared" si="6"/>
        <v>98.274890113321547</v>
      </c>
      <c r="X32" s="52">
        <f t="shared" si="6"/>
        <v>98.274890113321547</v>
      </c>
      <c r="Y32" s="52"/>
      <c r="Z32" s="52"/>
      <c r="AA32" s="53">
        <f t="shared" si="7"/>
        <v>161.94273700361344</v>
      </c>
      <c r="AB32" s="53">
        <f t="shared" si="7"/>
        <v>161.94273700361344</v>
      </c>
      <c r="AC32" s="53"/>
      <c r="AD32" s="53"/>
    </row>
    <row r="33" spans="1:30" ht="34.5" x14ac:dyDescent="0.25">
      <c r="A33" s="8" t="s">
        <v>61</v>
      </c>
      <c r="B33" s="9" t="s">
        <v>62</v>
      </c>
      <c r="C33" s="68">
        <v>1367383.34</v>
      </c>
      <c r="D33" s="68">
        <v>1367383.34</v>
      </c>
      <c r="E33" s="68">
        <v>0</v>
      </c>
      <c r="F33" s="68">
        <v>0</v>
      </c>
      <c r="G33" s="69">
        <v>1367383.34</v>
      </c>
      <c r="H33" s="69">
        <v>1367383.34</v>
      </c>
      <c r="I33" s="69">
        <v>0</v>
      </c>
      <c r="J33" s="69">
        <v>0</v>
      </c>
      <c r="K33" s="44">
        <f t="shared" si="5"/>
        <v>100</v>
      </c>
      <c r="L33" s="44">
        <f t="shared" si="5"/>
        <v>100</v>
      </c>
      <c r="M33" s="44"/>
      <c r="N33" s="45"/>
      <c r="O33" s="50">
        <f>[1]Расходы!C33</f>
        <v>0</v>
      </c>
      <c r="P33" s="50">
        <f>[1]Расходы!D33</f>
        <v>0</v>
      </c>
      <c r="Q33" s="50">
        <f>[1]Расходы!E33</f>
        <v>0</v>
      </c>
      <c r="R33" s="50">
        <f>[1]Расходы!F33</f>
        <v>0</v>
      </c>
      <c r="S33" s="51">
        <f>[1]Расходы!G33</f>
        <v>0</v>
      </c>
      <c r="T33" s="51">
        <f>[1]Расходы!H33</f>
        <v>0</v>
      </c>
      <c r="U33" s="51">
        <f>[1]Расходы!I33</f>
        <v>0</v>
      </c>
      <c r="V33" s="51">
        <f>[1]Расходы!J33</f>
        <v>0</v>
      </c>
      <c r="W33" s="52"/>
      <c r="X33" s="52"/>
      <c r="Y33" s="52"/>
      <c r="Z33" s="52"/>
      <c r="AA33" s="53">
        <f t="shared" si="7"/>
        <v>0</v>
      </c>
      <c r="AB33" s="53">
        <f t="shared" si="7"/>
        <v>0</v>
      </c>
      <c r="AC33" s="53"/>
      <c r="AD33" s="53"/>
    </row>
    <row r="34" spans="1:30" ht="34.5" x14ac:dyDescent="0.25">
      <c r="A34" s="8" t="s">
        <v>63</v>
      </c>
      <c r="B34" s="9" t="s">
        <v>64</v>
      </c>
      <c r="C34" s="68">
        <v>25512849.690000001</v>
      </c>
      <c r="D34" s="68">
        <v>25512849.690000001</v>
      </c>
      <c r="E34" s="68">
        <v>0</v>
      </c>
      <c r="F34" s="68">
        <v>0</v>
      </c>
      <c r="G34" s="69">
        <v>25093773.559999999</v>
      </c>
      <c r="H34" s="69">
        <v>25093773.559999999</v>
      </c>
      <c r="I34" s="69">
        <v>0</v>
      </c>
      <c r="J34" s="69">
        <v>0</v>
      </c>
      <c r="K34" s="44">
        <f t="shared" si="5"/>
        <v>98.357391921748899</v>
      </c>
      <c r="L34" s="44">
        <f t="shared" si="5"/>
        <v>98.357391921748899</v>
      </c>
      <c r="M34" s="44"/>
      <c r="N34" s="45"/>
      <c r="O34" s="50">
        <v>28505995.140000001</v>
      </c>
      <c r="P34" s="55">
        <v>28505995.140000001</v>
      </c>
      <c r="Q34" s="55">
        <v>0</v>
      </c>
      <c r="R34" s="56">
        <v>0</v>
      </c>
      <c r="S34" s="51">
        <v>28349920.309999999</v>
      </c>
      <c r="T34" s="59">
        <v>28349920.309999999</v>
      </c>
      <c r="U34" s="59">
        <v>0</v>
      </c>
      <c r="V34" s="59">
        <v>0</v>
      </c>
      <c r="W34" s="52">
        <f t="shared" si="6"/>
        <v>99.45248419066418</v>
      </c>
      <c r="X34" s="52">
        <f t="shared" si="6"/>
        <v>99.45248419066418</v>
      </c>
      <c r="Y34" s="52"/>
      <c r="Z34" s="52"/>
      <c r="AA34" s="53">
        <f t="shared" si="7"/>
        <v>112.97591508991046</v>
      </c>
      <c r="AB34" s="53">
        <f t="shared" si="7"/>
        <v>112.97591508991046</v>
      </c>
      <c r="AC34" s="53"/>
      <c r="AD34" s="53"/>
    </row>
    <row r="35" spans="1:30" ht="34.5" x14ac:dyDescent="0.25">
      <c r="A35" s="8" t="s">
        <v>65</v>
      </c>
      <c r="B35" s="9" t="s">
        <v>66</v>
      </c>
      <c r="C35" s="68">
        <v>80727310.780000001</v>
      </c>
      <c r="D35" s="68">
        <v>80290587.049999997</v>
      </c>
      <c r="E35" s="68">
        <v>0</v>
      </c>
      <c r="F35" s="68">
        <v>783494.45</v>
      </c>
      <c r="G35" s="69">
        <v>80055426.400000006</v>
      </c>
      <c r="H35" s="69">
        <v>79618702.670000002</v>
      </c>
      <c r="I35" s="69">
        <v>0</v>
      </c>
      <c r="J35" s="69">
        <v>783494.45</v>
      </c>
      <c r="K35" s="44">
        <f t="shared" si="5"/>
        <v>99.167711182859762</v>
      </c>
      <c r="L35" s="44">
        <f t="shared" si="5"/>
        <v>99.163184123212858</v>
      </c>
      <c r="M35" s="44"/>
      <c r="N35" s="45">
        <f t="shared" si="5"/>
        <v>100</v>
      </c>
      <c r="O35" s="50">
        <v>68675746.379999995</v>
      </c>
      <c r="P35" s="55">
        <v>67684730.109999999</v>
      </c>
      <c r="Q35" s="55">
        <v>0</v>
      </c>
      <c r="R35" s="56">
        <v>991016.27</v>
      </c>
      <c r="S35" s="51">
        <v>67754681.030000001</v>
      </c>
      <c r="T35" s="59">
        <v>66763664.759999998</v>
      </c>
      <c r="U35" s="59">
        <v>0</v>
      </c>
      <c r="V35" s="59">
        <v>991016.27</v>
      </c>
      <c r="W35" s="52">
        <f t="shared" si="6"/>
        <v>98.658820036838748</v>
      </c>
      <c r="X35" s="52">
        <f t="shared" si="6"/>
        <v>98.639182946429571</v>
      </c>
      <c r="Y35" s="52"/>
      <c r="Z35" s="52">
        <f t="shared" si="6"/>
        <v>100</v>
      </c>
      <c r="AA35" s="53">
        <f t="shared" si="7"/>
        <v>84.634713818724961</v>
      </c>
      <c r="AB35" s="53">
        <f t="shared" si="7"/>
        <v>83.854248463101712</v>
      </c>
      <c r="AC35" s="53"/>
      <c r="AD35" s="53">
        <f t="shared" si="7"/>
        <v>126.48669942716251</v>
      </c>
    </row>
    <row r="36" spans="1:30" ht="34.5" x14ac:dyDescent="0.25">
      <c r="A36" s="8" t="s">
        <v>67</v>
      </c>
      <c r="B36" s="9" t="s">
        <v>68</v>
      </c>
      <c r="C36" s="68">
        <v>41672545.409999996</v>
      </c>
      <c r="D36" s="68">
        <v>41672545.409999996</v>
      </c>
      <c r="E36" s="68" t="s">
        <v>16</v>
      </c>
      <c r="F36" s="68" t="s">
        <v>16</v>
      </c>
      <c r="G36" s="69">
        <v>41630283.899999999</v>
      </c>
      <c r="H36" s="69">
        <v>41630283.899999999</v>
      </c>
      <c r="I36" s="69" t="s">
        <v>16</v>
      </c>
      <c r="J36" s="69" t="s">
        <v>16</v>
      </c>
      <c r="K36" s="44">
        <f t="shared" si="5"/>
        <v>99.898586684388476</v>
      </c>
      <c r="L36" s="44">
        <f t="shared" si="5"/>
        <v>99.898586684388476</v>
      </c>
      <c r="M36" s="44"/>
      <c r="N36" s="45"/>
      <c r="O36" s="50">
        <v>44121702.149999999</v>
      </c>
      <c r="P36" s="55">
        <v>44121702.149999999</v>
      </c>
      <c r="Q36" s="55">
        <v>0</v>
      </c>
      <c r="R36" s="56">
        <v>0</v>
      </c>
      <c r="S36" s="51">
        <v>43998145.530000001</v>
      </c>
      <c r="T36" s="59">
        <v>43998145.530000001</v>
      </c>
      <c r="U36" s="59">
        <v>0</v>
      </c>
      <c r="V36" s="59">
        <v>0</v>
      </c>
      <c r="W36" s="52">
        <f t="shared" si="6"/>
        <v>99.71996406761474</v>
      </c>
      <c r="X36" s="52">
        <f t="shared" si="6"/>
        <v>99.71996406761474</v>
      </c>
      <c r="Y36" s="52"/>
      <c r="Z36" s="52"/>
      <c r="AA36" s="53">
        <f t="shared" si="7"/>
        <v>105.68783445168867</v>
      </c>
      <c r="AB36" s="53">
        <f t="shared" si="7"/>
        <v>105.68783445168867</v>
      </c>
      <c r="AC36" s="53"/>
      <c r="AD36" s="53"/>
    </row>
    <row r="37" spans="1:30" ht="34.5" x14ac:dyDescent="0.25">
      <c r="A37" s="8" t="s">
        <v>69</v>
      </c>
      <c r="B37" s="9" t="s">
        <v>70</v>
      </c>
      <c r="C37" s="68">
        <v>7642514.1399999997</v>
      </c>
      <c r="D37" s="68">
        <v>4513870.22</v>
      </c>
      <c r="E37" s="68">
        <v>748019</v>
      </c>
      <c r="F37" s="68">
        <v>2380624.92</v>
      </c>
      <c r="G37" s="69">
        <v>7642503.6200000001</v>
      </c>
      <c r="H37" s="69">
        <v>4513870.22</v>
      </c>
      <c r="I37" s="69">
        <v>748011.24</v>
      </c>
      <c r="J37" s="69">
        <v>2380622.16</v>
      </c>
      <c r="K37" s="44">
        <f t="shared" si="5"/>
        <v>99.999862348962566</v>
      </c>
      <c r="L37" s="44">
        <f t="shared" si="5"/>
        <v>100</v>
      </c>
      <c r="M37" s="44">
        <f t="shared" si="5"/>
        <v>99.998962593196168</v>
      </c>
      <c r="N37" s="45">
        <f t="shared" si="5"/>
        <v>99.99988406405491</v>
      </c>
      <c r="O37" s="50">
        <v>8296312.9400000004</v>
      </c>
      <c r="P37" s="55">
        <v>4978707.88</v>
      </c>
      <c r="Q37" s="55">
        <v>860306</v>
      </c>
      <c r="R37" s="56">
        <v>2457299.06</v>
      </c>
      <c r="S37" s="51">
        <v>8296312.0800000001</v>
      </c>
      <c r="T37" s="59">
        <v>4978707.88</v>
      </c>
      <c r="U37" s="59">
        <v>860305.74</v>
      </c>
      <c r="V37" s="59">
        <v>2457298.46</v>
      </c>
      <c r="W37" s="52">
        <f t="shared" si="6"/>
        <v>99.999989633949369</v>
      </c>
      <c r="X37" s="52">
        <f t="shared" si="6"/>
        <v>100</v>
      </c>
      <c r="Y37" s="52">
        <f t="shared" si="6"/>
        <v>99.999969778195194</v>
      </c>
      <c r="Z37" s="52">
        <f t="shared" si="6"/>
        <v>99.999975582947556</v>
      </c>
      <c r="AA37" s="53">
        <f t="shared" si="7"/>
        <v>108.55489892460136</v>
      </c>
      <c r="AB37" s="53">
        <f t="shared" si="7"/>
        <v>110.29798459735071</v>
      </c>
      <c r="AC37" s="53">
        <f t="shared" si="7"/>
        <v>115.01240810231675</v>
      </c>
      <c r="AD37" s="53">
        <f t="shared" si="7"/>
        <v>103.22085130888641</v>
      </c>
    </row>
    <row r="38" spans="1:30" ht="34.5" x14ac:dyDescent="0.25">
      <c r="A38" s="8" t="s">
        <v>71</v>
      </c>
      <c r="B38" s="9" t="s">
        <v>72</v>
      </c>
      <c r="C38" s="68">
        <v>2445000</v>
      </c>
      <c r="D38" s="68">
        <v>2400000</v>
      </c>
      <c r="E38" s="68">
        <v>45000</v>
      </c>
      <c r="F38" s="68" t="s">
        <v>16</v>
      </c>
      <c r="G38" s="69">
        <v>1934544</v>
      </c>
      <c r="H38" s="69">
        <v>1889544</v>
      </c>
      <c r="I38" s="69">
        <v>45000</v>
      </c>
      <c r="J38" s="69" t="s">
        <v>16</v>
      </c>
      <c r="K38" s="44">
        <f t="shared" si="5"/>
        <v>79.122453987730054</v>
      </c>
      <c r="L38" s="44">
        <f t="shared" si="5"/>
        <v>78.730999999999995</v>
      </c>
      <c r="M38" s="44">
        <f t="shared" si="5"/>
        <v>100</v>
      </c>
      <c r="N38" s="45"/>
      <c r="O38" s="50">
        <v>2100000</v>
      </c>
      <c r="P38" s="55">
        <v>2100000</v>
      </c>
      <c r="Q38" s="55">
        <v>0</v>
      </c>
      <c r="R38" s="56">
        <v>0</v>
      </c>
      <c r="S38" s="51">
        <v>1834252</v>
      </c>
      <c r="T38" s="59">
        <v>1834252</v>
      </c>
      <c r="U38" s="59">
        <v>0</v>
      </c>
      <c r="V38" s="59">
        <v>0</v>
      </c>
      <c r="W38" s="52">
        <f t="shared" si="6"/>
        <v>87.345333333333329</v>
      </c>
      <c r="X38" s="52">
        <f t="shared" si="6"/>
        <v>87.345333333333329</v>
      </c>
      <c r="Y38" s="52"/>
      <c r="Z38" s="52"/>
      <c r="AA38" s="53">
        <f t="shared" si="7"/>
        <v>94.81572918475878</v>
      </c>
      <c r="AB38" s="53">
        <f t="shared" si="7"/>
        <v>97.073791348600508</v>
      </c>
      <c r="AC38" s="53"/>
      <c r="AD38" s="53"/>
    </row>
    <row r="39" spans="1:30" ht="34.5" x14ac:dyDescent="0.25">
      <c r="A39" s="8" t="s">
        <v>73</v>
      </c>
      <c r="B39" s="9" t="s">
        <v>74</v>
      </c>
      <c r="C39" s="68">
        <v>11438611</v>
      </c>
      <c r="D39" s="68">
        <v>11438611</v>
      </c>
      <c r="E39" s="68" t="s">
        <v>16</v>
      </c>
      <c r="F39" s="68" t="s">
        <v>16</v>
      </c>
      <c r="G39" s="69">
        <v>11054082.09</v>
      </c>
      <c r="H39" s="69">
        <v>11054082.09</v>
      </c>
      <c r="I39" s="69" t="s">
        <v>16</v>
      </c>
      <c r="J39" s="69" t="s">
        <v>16</v>
      </c>
      <c r="K39" s="44">
        <f t="shared" si="5"/>
        <v>96.638325142799246</v>
      </c>
      <c r="L39" s="44">
        <f t="shared" si="5"/>
        <v>96.638325142799246</v>
      </c>
      <c r="M39" s="44"/>
      <c r="N39" s="45"/>
      <c r="O39" s="50">
        <v>7220685</v>
      </c>
      <c r="P39" s="55">
        <v>7220685</v>
      </c>
      <c r="Q39" s="55">
        <v>0</v>
      </c>
      <c r="R39" s="56">
        <v>0</v>
      </c>
      <c r="S39" s="51">
        <v>7208623</v>
      </c>
      <c r="T39" s="59">
        <v>7208623</v>
      </c>
      <c r="U39" s="59">
        <v>0</v>
      </c>
      <c r="V39" s="59">
        <v>0</v>
      </c>
      <c r="W39" s="52">
        <f t="shared" si="6"/>
        <v>99.832952136812509</v>
      </c>
      <c r="X39" s="52">
        <f t="shared" si="6"/>
        <v>99.832952136812509</v>
      </c>
      <c r="Y39" s="52"/>
      <c r="Z39" s="52"/>
      <c r="AA39" s="53">
        <f t="shared" si="7"/>
        <v>65.212316511754807</v>
      </c>
      <c r="AB39" s="53">
        <f t="shared" si="7"/>
        <v>65.212316511754807</v>
      </c>
      <c r="AC39" s="53"/>
      <c r="AD39" s="53"/>
    </row>
    <row r="40" spans="1:30" ht="34.5" x14ac:dyDescent="0.25">
      <c r="A40" s="8" t="s">
        <v>75</v>
      </c>
      <c r="B40" s="9" t="s">
        <v>76</v>
      </c>
      <c r="C40" s="68">
        <v>11463737</v>
      </c>
      <c r="D40" s="68">
        <v>2785185</v>
      </c>
      <c r="E40" s="68">
        <v>8678552</v>
      </c>
      <c r="F40" s="68" t="s">
        <v>16</v>
      </c>
      <c r="G40" s="69">
        <v>11463737</v>
      </c>
      <c r="H40" s="69">
        <v>2785185</v>
      </c>
      <c r="I40" s="69">
        <v>8678552</v>
      </c>
      <c r="J40" s="69" t="s">
        <v>16</v>
      </c>
      <c r="K40" s="44">
        <f t="shared" si="5"/>
        <v>100</v>
      </c>
      <c r="L40" s="44"/>
      <c r="M40" s="44">
        <f t="shared" si="5"/>
        <v>100</v>
      </c>
      <c r="N40" s="45"/>
      <c r="O40" s="50">
        <v>7818100</v>
      </c>
      <c r="P40" s="55">
        <v>0</v>
      </c>
      <c r="Q40" s="55">
        <v>7818100</v>
      </c>
      <c r="R40" s="56">
        <v>0</v>
      </c>
      <c r="S40" s="51">
        <v>7818100</v>
      </c>
      <c r="T40" s="59">
        <v>0</v>
      </c>
      <c r="U40" s="59">
        <v>7818100</v>
      </c>
      <c r="V40" s="59">
        <v>0</v>
      </c>
      <c r="W40" s="52">
        <f t="shared" si="6"/>
        <v>100</v>
      </c>
      <c r="X40" s="52"/>
      <c r="Y40" s="52">
        <f t="shared" si="6"/>
        <v>100</v>
      </c>
      <c r="Z40" s="52"/>
      <c r="AA40" s="53">
        <f t="shared" si="7"/>
        <v>68.198528978813798</v>
      </c>
      <c r="AB40" s="53">
        <f t="shared" si="7"/>
        <v>0</v>
      </c>
      <c r="AC40" s="53">
        <f t="shared" si="7"/>
        <v>90.085304553109779</v>
      </c>
      <c r="AD40" s="53"/>
    </row>
    <row r="41" spans="1:30" ht="34.5" x14ac:dyDescent="0.25">
      <c r="A41" s="8" t="s">
        <v>77</v>
      </c>
      <c r="B41" s="9" t="s">
        <v>78</v>
      </c>
      <c r="C41" s="68">
        <v>37729845.939999998</v>
      </c>
      <c r="D41" s="68">
        <v>35915345.939999998</v>
      </c>
      <c r="E41" s="68" t="s">
        <v>16</v>
      </c>
      <c r="F41" s="68">
        <v>2015500</v>
      </c>
      <c r="G41" s="69">
        <v>37726634</v>
      </c>
      <c r="H41" s="69">
        <v>35912134</v>
      </c>
      <c r="I41" s="69" t="s">
        <v>16</v>
      </c>
      <c r="J41" s="69">
        <v>2015500</v>
      </c>
      <c r="K41" s="44">
        <f t="shared" si="5"/>
        <v>99.991487004730672</v>
      </c>
      <c r="L41" s="44">
        <f t="shared" si="5"/>
        <v>99.991056914764613</v>
      </c>
      <c r="M41" s="44"/>
      <c r="N41" s="45">
        <f t="shared" si="5"/>
        <v>100</v>
      </c>
      <c r="O41" s="50">
        <v>12187801.710000001</v>
      </c>
      <c r="P41" s="55">
        <v>12187801.710000001</v>
      </c>
      <c r="Q41" s="55">
        <v>0</v>
      </c>
      <c r="R41" s="56">
        <v>0</v>
      </c>
      <c r="S41" s="51">
        <v>12058183.560000001</v>
      </c>
      <c r="T41" s="59">
        <v>12058183.560000001</v>
      </c>
      <c r="U41" s="59">
        <v>0</v>
      </c>
      <c r="V41" s="59">
        <v>0</v>
      </c>
      <c r="W41" s="52">
        <f t="shared" si="6"/>
        <v>98.936492789395729</v>
      </c>
      <c r="X41" s="52">
        <f t="shared" si="6"/>
        <v>98.936492789395729</v>
      </c>
      <c r="Y41" s="52"/>
      <c r="Z41" s="52"/>
      <c r="AA41" s="53">
        <f t="shared" si="7"/>
        <v>31.961991520367281</v>
      </c>
      <c r="AB41" s="53">
        <f t="shared" si="7"/>
        <v>33.576906234533432</v>
      </c>
      <c r="AC41" s="53"/>
      <c r="AD41" s="53"/>
    </row>
    <row r="42" spans="1:30" ht="34.5" x14ac:dyDescent="0.25">
      <c r="A42" s="8" t="s">
        <v>79</v>
      </c>
      <c r="B42" s="9" t="s">
        <v>80</v>
      </c>
      <c r="C42" s="68">
        <v>1010000</v>
      </c>
      <c r="D42" s="68">
        <v>1010000</v>
      </c>
      <c r="E42" s="68" t="s">
        <v>16</v>
      </c>
      <c r="F42" s="68" t="s">
        <v>16</v>
      </c>
      <c r="G42" s="69">
        <v>951192.1</v>
      </c>
      <c r="H42" s="69">
        <v>951192.1</v>
      </c>
      <c r="I42" s="69" t="s">
        <v>16</v>
      </c>
      <c r="J42" s="69" t="s">
        <v>16</v>
      </c>
      <c r="K42" s="44">
        <f t="shared" si="5"/>
        <v>94.177435643564351</v>
      </c>
      <c r="L42" s="44">
        <f t="shared" si="5"/>
        <v>94.177435643564351</v>
      </c>
      <c r="M42" s="44"/>
      <c r="N42" s="45"/>
      <c r="O42" s="50">
        <v>1018465.5</v>
      </c>
      <c r="P42" s="55">
        <v>1018465.5</v>
      </c>
      <c r="Q42" s="55">
        <v>0</v>
      </c>
      <c r="R42" s="56">
        <v>0</v>
      </c>
      <c r="S42" s="51">
        <v>1018465.5</v>
      </c>
      <c r="T42" s="59">
        <v>1018465.5</v>
      </c>
      <c r="U42" s="59">
        <v>0</v>
      </c>
      <c r="V42" s="59">
        <v>0</v>
      </c>
      <c r="W42" s="52">
        <f t="shared" si="6"/>
        <v>100</v>
      </c>
      <c r="X42" s="52">
        <f t="shared" si="6"/>
        <v>100</v>
      </c>
      <c r="Y42" s="52"/>
      <c r="Z42" s="52"/>
      <c r="AA42" s="53">
        <f t="shared" si="7"/>
        <v>107.07253561084033</v>
      </c>
      <c r="AB42" s="53">
        <f t="shared" si="7"/>
        <v>107.07253561084033</v>
      </c>
      <c r="AC42" s="53"/>
      <c r="AD42" s="53"/>
    </row>
    <row r="43" spans="1:30" ht="23.25" x14ac:dyDescent="0.25">
      <c r="A43" s="8" t="s">
        <v>93</v>
      </c>
      <c r="B43" s="9" t="s">
        <v>94</v>
      </c>
      <c r="C43" s="68">
        <v>0</v>
      </c>
      <c r="D43" s="68">
        <v>0</v>
      </c>
      <c r="E43" s="68">
        <v>0</v>
      </c>
      <c r="F43" s="68">
        <v>0</v>
      </c>
      <c r="G43" s="69">
        <v>0</v>
      </c>
      <c r="H43" s="69">
        <v>0</v>
      </c>
      <c r="I43" s="69">
        <v>0</v>
      </c>
      <c r="J43" s="69">
        <v>0</v>
      </c>
      <c r="K43" s="72" t="e">
        <f t="shared" si="5"/>
        <v>#DIV/0!</v>
      </c>
      <c r="L43" s="72" t="e">
        <f t="shared" si="5"/>
        <v>#DIV/0!</v>
      </c>
      <c r="M43" s="72"/>
      <c r="N43" s="73"/>
      <c r="O43" s="50">
        <v>2753.42</v>
      </c>
      <c r="P43" s="55">
        <v>2753.42</v>
      </c>
      <c r="Q43" s="55">
        <v>0</v>
      </c>
      <c r="R43" s="56">
        <v>0</v>
      </c>
      <c r="S43" s="51">
        <v>2753.42</v>
      </c>
      <c r="T43" s="59">
        <v>2753.42</v>
      </c>
      <c r="U43" s="59">
        <v>0</v>
      </c>
      <c r="V43" s="59">
        <v>0</v>
      </c>
      <c r="W43" s="52"/>
      <c r="X43" s="52"/>
      <c r="Y43" s="52"/>
      <c r="Z43" s="52"/>
      <c r="AA43" s="53"/>
      <c r="AB43" s="53"/>
      <c r="AC43" s="53"/>
      <c r="AD43" s="53"/>
    </row>
    <row r="44" spans="1:30" ht="57.75" thickBot="1" x14ac:dyDescent="0.3">
      <c r="A44" s="8" t="s">
        <v>81</v>
      </c>
      <c r="B44" s="9" t="s">
        <v>82</v>
      </c>
      <c r="C44" s="68" t="s">
        <v>16</v>
      </c>
      <c r="D44" s="68">
        <v>40140300</v>
      </c>
      <c r="E44" s="68" t="s">
        <v>16</v>
      </c>
      <c r="F44" s="68" t="s">
        <v>16</v>
      </c>
      <c r="G44" s="69" t="s">
        <v>16</v>
      </c>
      <c r="H44" s="69">
        <v>40140300</v>
      </c>
      <c r="I44" s="69" t="s">
        <v>16</v>
      </c>
      <c r="J44" s="69" t="s">
        <v>16</v>
      </c>
      <c r="K44" s="46"/>
      <c r="L44" s="46">
        <f t="shared" si="5"/>
        <v>100</v>
      </c>
      <c r="M44" s="46"/>
      <c r="N44" s="47"/>
      <c r="O44" s="50">
        <v>0</v>
      </c>
      <c r="P44" s="55">
        <v>6320327</v>
      </c>
      <c r="Q44" s="55">
        <v>0</v>
      </c>
      <c r="R44" s="56">
        <v>0</v>
      </c>
      <c r="S44" s="51">
        <v>0</v>
      </c>
      <c r="T44" s="59">
        <v>6320327</v>
      </c>
      <c r="U44" s="59">
        <v>0</v>
      </c>
      <c r="V44" s="59">
        <v>0</v>
      </c>
      <c r="W44" s="52" t="e">
        <f t="shared" si="6"/>
        <v>#DIV/0!</v>
      </c>
      <c r="X44" s="52">
        <f t="shared" si="6"/>
        <v>100</v>
      </c>
      <c r="Y44" s="52"/>
      <c r="Z44" s="52"/>
      <c r="AA44" s="53"/>
      <c r="AB44" s="53">
        <f t="shared" si="7"/>
        <v>15.74558984362349</v>
      </c>
      <c r="AC44" s="53"/>
      <c r="AD44" s="53"/>
    </row>
    <row r="45" spans="1:30" ht="12.95" customHeight="1" thickBot="1" x14ac:dyDescent="0.3">
      <c r="A45" s="16"/>
      <c r="B45" s="17"/>
      <c r="C45" s="26"/>
      <c r="D45" s="26"/>
      <c r="E45" s="26"/>
      <c r="F45" s="26"/>
      <c r="G45" s="28"/>
      <c r="H45" s="28"/>
      <c r="I45" s="28"/>
      <c r="J45" s="28"/>
      <c r="K45" s="48"/>
      <c r="L45" s="48"/>
      <c r="M45" s="48"/>
      <c r="N45" s="49"/>
      <c r="O45" s="50"/>
      <c r="P45" s="55"/>
      <c r="Q45" s="50"/>
      <c r="R45" s="50"/>
      <c r="S45" s="51"/>
      <c r="T45" s="51"/>
      <c r="U45" s="51"/>
      <c r="V45" s="51"/>
      <c r="W45" s="52"/>
      <c r="X45" s="52"/>
      <c r="Y45" s="52"/>
      <c r="Z45" s="52"/>
      <c r="AA45" s="53"/>
      <c r="AB45" s="53"/>
      <c r="AC45" s="53"/>
      <c r="AD45" s="53"/>
    </row>
    <row r="46" spans="1:30" ht="54.75" customHeight="1" thickBot="1" x14ac:dyDescent="0.3">
      <c r="A46" s="18" t="s">
        <v>83</v>
      </c>
      <c r="B46" s="19" t="s">
        <v>15</v>
      </c>
      <c r="C46" s="70">
        <v>-95599139.609999999</v>
      </c>
      <c r="D46" s="70">
        <v>-90985266.019999996</v>
      </c>
      <c r="E46" s="70">
        <v>-4221908.9800000004</v>
      </c>
      <c r="F46" s="70">
        <v>-391964.61</v>
      </c>
      <c r="G46" s="71">
        <v>-45844339.659999996</v>
      </c>
      <c r="H46" s="71">
        <v>-45322004.509999998</v>
      </c>
      <c r="I46" s="71">
        <v>-610598.74</v>
      </c>
      <c r="J46" s="71">
        <v>88263.59</v>
      </c>
      <c r="K46" s="63" t="s">
        <v>15</v>
      </c>
      <c r="L46" s="63" t="s">
        <v>15</v>
      </c>
      <c r="M46" s="63" t="s">
        <v>15</v>
      </c>
      <c r="N46" s="64" t="s">
        <v>15</v>
      </c>
      <c r="O46" s="50">
        <v>-62714349.479999997</v>
      </c>
      <c r="P46" s="57">
        <v>-58242194.25</v>
      </c>
      <c r="Q46" s="57">
        <v>-3720071.19</v>
      </c>
      <c r="R46" s="58">
        <v>-752084.04</v>
      </c>
      <c r="S46" s="51">
        <v>10056548.630000001</v>
      </c>
      <c r="T46" s="60">
        <v>5808454.1699999999</v>
      </c>
      <c r="U46" s="60">
        <v>4319935.42</v>
      </c>
      <c r="V46" s="60">
        <v>-71840.960000000006</v>
      </c>
      <c r="W46" s="61" t="s">
        <v>15</v>
      </c>
      <c r="X46" s="61" t="s">
        <v>15</v>
      </c>
      <c r="Y46" s="61" t="s">
        <v>15</v>
      </c>
      <c r="Z46" s="61" t="s">
        <v>15</v>
      </c>
      <c r="AA46" s="62" t="s">
        <v>15</v>
      </c>
      <c r="AB46" s="62" t="s">
        <v>15</v>
      </c>
      <c r="AC46" s="62" t="s">
        <v>15</v>
      </c>
      <c r="AD46" s="62" t="s">
        <v>15</v>
      </c>
    </row>
    <row r="47" spans="1:30" ht="12.95" customHeight="1" x14ac:dyDescent="0.25">
      <c r="A47" s="2"/>
      <c r="B47" s="20"/>
      <c r="C47" s="10"/>
      <c r="D47" s="10"/>
      <c r="E47" s="10"/>
      <c r="F47" s="10"/>
      <c r="G47" s="10"/>
      <c r="H47" s="10"/>
      <c r="I47" s="10"/>
      <c r="J47" s="10"/>
      <c r="K47" s="3"/>
    </row>
    <row r="48" spans="1:30" ht="12.95" customHeight="1" x14ac:dyDescent="0.25">
      <c r="A48" s="4"/>
      <c r="B48" s="4"/>
      <c r="C48" s="11"/>
      <c r="D48" s="11"/>
      <c r="E48" s="11"/>
      <c r="F48" s="11"/>
      <c r="G48" s="11"/>
      <c r="H48" s="11"/>
      <c r="I48" s="11"/>
      <c r="J48" s="2"/>
      <c r="K48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scale="3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Revizor</cp:lastModifiedBy>
  <cp:lastPrinted>2023-10-24T09:59:13Z</cp:lastPrinted>
  <dcterms:created xsi:type="dcterms:W3CDTF">2023-07-11T06:53:38Z</dcterms:created>
  <dcterms:modified xsi:type="dcterms:W3CDTF">2024-01-30T08:55:09Z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