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240" windowWidth="17520" windowHeight="119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8" i="1" l="1"/>
  <c r="C18" i="1"/>
  <c r="E11" i="1"/>
  <c r="G11" i="1"/>
  <c r="F18" i="1" l="1"/>
  <c r="F5" i="1"/>
  <c r="F4" i="1" l="1"/>
  <c r="G6" i="1"/>
  <c r="G7" i="1" l="1"/>
  <c r="C5" i="1" l="1"/>
  <c r="C4" i="1" l="1"/>
  <c r="E6" i="1"/>
  <c r="D5" i="1" l="1"/>
  <c r="D4" i="1" l="1"/>
  <c r="G21" i="1"/>
  <c r="G18" i="1"/>
  <c r="G19" i="1" l="1"/>
  <c r="G8" i="1"/>
  <c r="G9" i="1"/>
  <c r="G10" i="1"/>
  <c r="G12" i="1"/>
  <c r="G13" i="1"/>
  <c r="G14" i="1"/>
  <c r="G15" i="1"/>
  <c r="G16" i="1"/>
  <c r="G17" i="1"/>
  <c r="G5" i="1"/>
  <c r="E21" i="1"/>
  <c r="E19" i="1"/>
  <c r="E18" i="1"/>
  <c r="E16" i="1"/>
  <c r="E17" i="1"/>
  <c r="E7" i="1"/>
  <c r="E8" i="1"/>
  <c r="E9" i="1"/>
  <c r="E10" i="1"/>
  <c r="E12" i="1"/>
  <c r="E13" i="1"/>
  <c r="E15" i="1"/>
  <c r="E5" i="1"/>
  <c r="G4" i="1" l="1"/>
  <c r="E4" i="1"/>
</calcChain>
</file>

<file path=xl/sharedStrings.xml><?xml version="1.0" encoding="utf-8"?>
<sst xmlns="http://schemas.openxmlformats.org/spreadsheetml/2006/main" count="56" uniqueCount="49">
  <si>
    <t>Итого</t>
  </si>
  <si>
    <t>НАЛОГОВЫЕ И НЕНАЛОГОВЫЕ ДОХОДЫ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</si>
  <si>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</si>
  <si>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</si>
  <si>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</si>
  <si>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</si>
  <si>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</si>
  <si>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</si>
  <si>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</si>
  <si>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</si>
  <si>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</si>
  <si>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</si>
  <si>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</si>
  <si>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</si>
  <si>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</si>
  <si>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</si>
  <si>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% исполнения уточнённого плана</t>
  </si>
  <si>
    <t>-</t>
  </si>
  <si>
    <t>00010000000000000000</t>
  </si>
  <si>
    <t>00010100000000000000</t>
  </si>
  <si>
    <t>00010300000000000000</t>
  </si>
  <si>
    <t>00010500000000000000</t>
  </si>
  <si>
    <t>00010600000000000000</t>
  </si>
  <si>
    <t>00010800000000000000</t>
  </si>
  <si>
    <t>00011100000000000000</t>
  </si>
  <si>
    <t>00011200000000000000</t>
  </si>
  <si>
    <t>ДОХОДЫ ОТ ОКАЗАНИЯ ПЛАТНЫХ УСЛУГ И КОМПЕНСАЦИИ ЗАТРАТ ГОСУДАРСТВА</t>
  </si>
  <si>
    <t>00011300000000000000</t>
  </si>
  <si>
    <t>00011400000000000000</t>
  </si>
  <si>
    <t>00011600000000000000</t>
  </si>
  <si>
    <t>00011700000000000000</t>
  </si>
  <si>
    <t>00020000000000000000</t>
  </si>
  <si>
    <t>00020200000000000000</t>
  </si>
  <si>
    <t>00020700000000000000</t>
  </si>
  <si>
    <t>00021900000000000000</t>
  </si>
  <si>
    <t>Код дохода по КД</t>
  </si>
  <si>
    <t>Наименование показателя</t>
  </si>
  <si>
    <t xml:space="preserve">Уточнённый план </t>
  </si>
  <si>
    <t>Ед.изм: рубль</t>
  </si>
  <si>
    <t>00020400000000000000</t>
  </si>
  <si>
    <t>БЕЗВОЗМЕЗДНЫЕ ПОСТУПЛЕНИЯ ОТ НЕГОСУДАРСТВЕННЫХ ОРГАНИЗАЦИЙ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</si>
  <si>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</si>
  <si>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00021800000000000000</t>
  </si>
  <si>
    <t xml:space="preserve">Сведения на 01.01.2024 об исполнении консолидированного бюджета МР "Княжпогостский" по ДЧБ в сравнении с плановыми назначениями и с соответствующим периодом предшествующего года </t>
  </si>
  <si>
    <t>Исполнено на 01.01.2024</t>
  </si>
  <si>
    <t>Исполнено на 01.01.2023</t>
  </si>
  <si>
    <t xml:space="preserve">% исполнения к 2023 году </t>
  </si>
  <si>
    <t>ЗАДОЛЖЕННОСТЬ И ПЕРЕРАСЧЕТЫ ПО ОТМЕНЕННЫМ НАЛОГАМ, СБОРАМ И ИНЫМ ОБЯЗАТЕЛЬНЫМ ПЛАТЕЖАМ</t>
  </si>
  <si>
    <t>00010900000000000000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</si>
</sst>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\ ###\ ###\ ###\ ##0.00"/>
    <numFmt numFmtId="165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FF000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8"/>
      <color rgb="FF000000"/>
      <name val="Arial"/>
    </font>
    <font>
      <b/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1F5F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</borders>
  <cellStyleXfs count="4">
    <xf numFmtId="0" fontId="0" fillId="0" borderId="0"/>
    <xf numFmtId="0" fontId="1" fillId="0" borderId="0"/>
    <xf numFmtId="4" fontId="8" fillId="0" borderId="2">
      <alignment horizontal="right" shrinkToFit="1"/>
    </xf>
    <xf numFmtId="4" fontId="9" fillId="5" borderId="3">
      <alignment horizontal="right" vertical="top" shrinkToFit="1"/>
    </xf>
  </cellStyleXfs>
  <cellXfs count="2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4" fontId="4" fillId="4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/>
    </xf>
    <xf numFmtId="4" fontId="4" fillId="4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164" fontId="5" fillId="0" borderId="1" xfId="0" applyNumberFormat="1" applyFont="1" applyFill="1" applyBorder="1" applyAlignment="1">
      <alignment horizontal="right" vertical="top" wrapText="1"/>
    </xf>
    <xf numFmtId="4" fontId="4" fillId="3" borderId="1" xfId="0" applyNumberFormat="1" applyFont="1" applyFill="1" applyBorder="1" applyAlignment="1">
      <alignment horizontal="right" vertical="top"/>
    </xf>
    <xf numFmtId="0" fontId="6" fillId="3" borderId="1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right" vertical="top" wrapText="1"/>
    </xf>
    <xf numFmtId="165" fontId="4" fillId="4" borderId="1" xfId="0" applyNumberFormat="1" applyFont="1" applyFill="1" applyBorder="1" applyAlignment="1">
      <alignment horizontal="right" vertical="top"/>
    </xf>
    <xf numFmtId="165" fontId="4" fillId="3" borderId="1" xfId="0" applyNumberFormat="1" applyFont="1" applyFill="1" applyBorder="1" applyAlignment="1">
      <alignment horizontal="right" vertical="top"/>
    </xf>
    <xf numFmtId="165" fontId="3" fillId="0" borderId="1" xfId="0" applyNumberFormat="1" applyFont="1" applyFill="1" applyBorder="1" applyAlignment="1">
      <alignment horizontal="right" vertical="top"/>
    </xf>
    <xf numFmtId="0" fontId="2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49" fontId="5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wrapText="1"/>
    </xf>
  </cellXfs>
  <cellStyles count="4">
    <cellStyle name="ex71" xfId="3"/>
    <cellStyle name="xl45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zoomScale="90" zoomScaleNormal="90" workbookViewId="0">
      <pane xSplit="1" ySplit="4" topLeftCell="B17" activePane="bottomRight" state="frozen"/>
      <selection pane="topRight" activeCell="B1" sqref="B1"/>
      <selection pane="bottomLeft" activeCell="A5" sqref="A5"/>
      <selection pane="bottomRight" activeCell="C19" sqref="C19"/>
    </sheetView>
  </sheetViews>
  <sheetFormatPr defaultColWidth="9.140625" defaultRowHeight="15" x14ac:dyDescent="0.2"/>
  <cols>
    <col min="1" max="1" width="56.42578125" style="1" customWidth="1"/>
    <col min="2" max="2" width="28.5703125" style="1" customWidth="1"/>
    <col min="3" max="3" width="19.85546875" style="1" customWidth="1"/>
    <col min="4" max="4" width="19" style="1" customWidth="1"/>
    <col min="5" max="5" width="17.140625" style="1" customWidth="1"/>
    <col min="6" max="6" width="20.5703125" style="1" customWidth="1"/>
    <col min="7" max="7" width="18.140625" style="1" customWidth="1"/>
    <col min="8" max="8" width="15.7109375" style="1" customWidth="1"/>
    <col min="9" max="16384" width="9.140625" style="1"/>
  </cols>
  <sheetData>
    <row r="1" spans="1:7" ht="40.5" customHeight="1" x14ac:dyDescent="0.25">
      <c r="A1" s="23" t="s">
        <v>43</v>
      </c>
      <c r="B1" s="23"/>
      <c r="C1" s="23"/>
      <c r="D1" s="23"/>
      <c r="E1" s="23"/>
      <c r="F1" s="23"/>
      <c r="G1" s="23"/>
    </row>
    <row r="2" spans="1:7" ht="24.75" customHeight="1" x14ac:dyDescent="0.25">
      <c r="A2" s="20"/>
      <c r="B2" s="20"/>
      <c r="C2" s="20"/>
      <c r="D2" s="20"/>
      <c r="E2" s="20"/>
      <c r="F2" s="20"/>
      <c r="G2" s="21" t="s">
        <v>38</v>
      </c>
    </row>
    <row r="3" spans="1:7" s="2" customFormat="1" ht="63" x14ac:dyDescent="0.25">
      <c r="A3" s="4" t="s">
        <v>36</v>
      </c>
      <c r="B3" s="4" t="s">
        <v>35</v>
      </c>
      <c r="C3" s="5" t="s">
        <v>37</v>
      </c>
      <c r="D3" s="5" t="s">
        <v>44</v>
      </c>
      <c r="E3" s="5" t="s">
        <v>16</v>
      </c>
      <c r="F3" s="5" t="s">
        <v>45</v>
      </c>
      <c r="G3" s="5" t="s">
        <v>46</v>
      </c>
    </row>
    <row r="4" spans="1:7" ht="15.75" x14ac:dyDescent="0.25">
      <c r="A4" s="6" t="s">
        <v>0</v>
      </c>
      <c r="B4" s="7"/>
      <c r="C4" s="3">
        <f>C5+C18</f>
        <v>917882187.88</v>
      </c>
      <c r="D4" s="3">
        <f>D5+D18</f>
        <v>960384855.87000012</v>
      </c>
      <c r="E4" s="17">
        <f>D4/C4*100</f>
        <v>104.63051452040561</v>
      </c>
      <c r="F4" s="3">
        <f>F5+F18</f>
        <v>946640569.1099999</v>
      </c>
      <c r="G4" s="8">
        <f>D4/F4*100</f>
        <v>101.45190130324988</v>
      </c>
    </row>
    <row r="5" spans="1:7" ht="15.75" x14ac:dyDescent="0.2">
      <c r="A5" s="14" t="s">
        <v>1</v>
      </c>
      <c r="B5" s="15" t="s">
        <v>18</v>
      </c>
      <c r="C5" s="16">
        <f>SUM(C6:C17)</f>
        <v>384860321.76999998</v>
      </c>
      <c r="D5" s="16">
        <f>SUM(D6:D17)</f>
        <v>430814540.59000009</v>
      </c>
      <c r="E5" s="18">
        <f>D5/C5*100</f>
        <v>111.94049275037068</v>
      </c>
      <c r="F5" s="16">
        <f>SUM(F6:F17)</f>
        <v>371410460.42999995</v>
      </c>
      <c r="G5" s="13">
        <f>D5/F5*100</f>
        <v>115.99418607952646</v>
      </c>
    </row>
    <row r="6" spans="1:7" x14ac:dyDescent="0.2">
      <c r="A6" s="10" t="s">
        <v>2</v>
      </c>
      <c r="B6" s="11" t="s">
        <v>19</v>
      </c>
      <c r="C6" s="12">
        <v>288492432</v>
      </c>
      <c r="D6" s="12">
        <v>321254155.74000001</v>
      </c>
      <c r="E6" s="19">
        <f>D6/C6*100</f>
        <v>111.35618134343295</v>
      </c>
      <c r="F6" s="12">
        <v>291929716.13999999</v>
      </c>
      <c r="G6" s="9">
        <f>D6/F6*100</f>
        <v>110.04503412250672</v>
      </c>
    </row>
    <row r="7" spans="1:7" ht="45" x14ac:dyDescent="0.2">
      <c r="A7" s="10" t="s">
        <v>3</v>
      </c>
      <c r="B7" s="11" t="s">
        <v>20</v>
      </c>
      <c r="C7" s="12">
        <v>18376434.059999999</v>
      </c>
      <c r="D7" s="12">
        <v>18851152.920000002</v>
      </c>
      <c r="E7" s="19">
        <f t="shared" ref="E7:E17" si="0">D7/C7*100</f>
        <v>102.58330238853752</v>
      </c>
      <c r="F7" s="12">
        <v>17500460.140000001</v>
      </c>
      <c r="G7" s="9">
        <f>D7/F7*100</f>
        <v>107.71804152116427</v>
      </c>
    </row>
    <row r="8" spans="1:7" x14ac:dyDescent="0.2">
      <c r="A8" s="10" t="s">
        <v>4</v>
      </c>
      <c r="B8" s="11" t="s">
        <v>21</v>
      </c>
      <c r="C8" s="12">
        <v>34981079</v>
      </c>
      <c r="D8" s="12">
        <v>34547230.689999998</v>
      </c>
      <c r="E8" s="19">
        <f t="shared" si="0"/>
        <v>98.759762927838779</v>
      </c>
      <c r="F8" s="12">
        <v>12345490.369999999</v>
      </c>
      <c r="G8" s="9">
        <f t="shared" ref="G8:G17" si="1">D8/F8*100</f>
        <v>279.83684450437909</v>
      </c>
    </row>
    <row r="9" spans="1:7" x14ac:dyDescent="0.2">
      <c r="A9" s="10" t="s">
        <v>5</v>
      </c>
      <c r="B9" s="11" t="s">
        <v>22</v>
      </c>
      <c r="C9" s="12">
        <v>6942814.9000000004</v>
      </c>
      <c r="D9" s="12">
        <v>7876186.2199999997</v>
      </c>
      <c r="E9" s="19">
        <f t="shared" si="0"/>
        <v>113.44370163174015</v>
      </c>
      <c r="F9" s="12">
        <v>7613031.2599999998</v>
      </c>
      <c r="G9" s="9">
        <f t="shared" si="1"/>
        <v>103.45663837455463</v>
      </c>
    </row>
    <row r="10" spans="1:7" x14ac:dyDescent="0.2">
      <c r="A10" s="10" t="s">
        <v>6</v>
      </c>
      <c r="B10" s="11" t="s">
        <v>23</v>
      </c>
      <c r="C10" s="12">
        <v>3901496</v>
      </c>
      <c r="D10" s="12">
        <v>4191384.18</v>
      </c>
      <c r="E10" s="19">
        <f t="shared" si="0"/>
        <v>107.43018011552492</v>
      </c>
      <c r="F10" s="12">
        <v>4501440.46</v>
      </c>
      <c r="G10" s="9">
        <f t="shared" si="1"/>
        <v>93.112065287652385</v>
      </c>
    </row>
    <row r="11" spans="1:7" ht="47.25" customHeight="1" x14ac:dyDescent="0.2">
      <c r="A11" s="10" t="s">
        <v>47</v>
      </c>
      <c r="B11" s="11" t="s">
        <v>48</v>
      </c>
      <c r="C11" s="12">
        <v>2</v>
      </c>
      <c r="D11" s="12">
        <v>1.8</v>
      </c>
      <c r="E11" s="19">
        <f t="shared" ref="E11" si="2">D11/C11*100</f>
        <v>90</v>
      </c>
      <c r="F11" s="12"/>
      <c r="G11" s="9" t="e">
        <f t="shared" ref="G11" si="3">D11/F11*100</f>
        <v>#DIV/0!</v>
      </c>
    </row>
    <row r="12" spans="1:7" ht="45" x14ac:dyDescent="0.2">
      <c r="A12" s="10" t="s">
        <v>7</v>
      </c>
      <c r="B12" s="11" t="s">
        <v>24</v>
      </c>
      <c r="C12" s="12">
        <v>17361331.170000002</v>
      </c>
      <c r="D12" s="12">
        <v>19065020.27</v>
      </c>
      <c r="E12" s="19">
        <f t="shared" si="0"/>
        <v>109.81312483079601</v>
      </c>
      <c r="F12" s="12">
        <v>17136548.809999999</v>
      </c>
      <c r="G12" s="9">
        <f t="shared" si="1"/>
        <v>111.253558002733</v>
      </c>
    </row>
    <row r="13" spans="1:7" ht="30" x14ac:dyDescent="0.2">
      <c r="A13" s="10" t="s">
        <v>8</v>
      </c>
      <c r="B13" s="11" t="s">
        <v>25</v>
      </c>
      <c r="C13" s="12">
        <v>647948</v>
      </c>
      <c r="D13" s="12">
        <v>1124684.67</v>
      </c>
      <c r="E13" s="19">
        <f t="shared" si="0"/>
        <v>173.57637804268242</v>
      </c>
      <c r="F13" s="12">
        <v>13374284.380000001</v>
      </c>
      <c r="G13" s="9">
        <f t="shared" si="1"/>
        <v>8.4093072798860273</v>
      </c>
    </row>
    <row r="14" spans="1:7" ht="30" x14ac:dyDescent="0.2">
      <c r="A14" s="10" t="s">
        <v>26</v>
      </c>
      <c r="B14" s="11" t="s">
        <v>27</v>
      </c>
      <c r="C14" s="12">
        <v>5772324.5999999996</v>
      </c>
      <c r="D14" s="12">
        <v>5816772.5700000003</v>
      </c>
      <c r="E14" s="19" t="s">
        <v>17</v>
      </c>
      <c r="F14" s="12">
        <v>678584</v>
      </c>
      <c r="G14" s="9">
        <f t="shared" si="1"/>
        <v>857.19270864034524</v>
      </c>
    </row>
    <row r="15" spans="1:7" ht="30" x14ac:dyDescent="0.2">
      <c r="A15" s="10" t="s">
        <v>9</v>
      </c>
      <c r="B15" s="11" t="s">
        <v>28</v>
      </c>
      <c r="C15" s="12">
        <v>2771617</v>
      </c>
      <c r="D15" s="12">
        <v>3282405.8</v>
      </c>
      <c r="E15" s="19">
        <f t="shared" si="0"/>
        <v>118.42927071092433</v>
      </c>
      <c r="F15" s="12">
        <v>2253543.62</v>
      </c>
      <c r="G15" s="9">
        <f t="shared" si="1"/>
        <v>145.65530353479465</v>
      </c>
    </row>
    <row r="16" spans="1:7" x14ac:dyDescent="0.2">
      <c r="A16" s="10" t="s">
        <v>10</v>
      </c>
      <c r="B16" s="11" t="s">
        <v>29</v>
      </c>
      <c r="C16" s="12">
        <v>5042936.01</v>
      </c>
      <c r="D16" s="12">
        <v>14073924.380000001</v>
      </c>
      <c r="E16" s="19">
        <f t="shared" si="0"/>
        <v>279.08195448230566</v>
      </c>
      <c r="F16" s="12">
        <v>2986815.58</v>
      </c>
      <c r="G16" s="9">
        <f t="shared" si="1"/>
        <v>471.20165283187657</v>
      </c>
    </row>
    <row r="17" spans="1:7" x14ac:dyDescent="0.2">
      <c r="A17" s="10" t="s">
        <v>11</v>
      </c>
      <c r="B17" s="11" t="s">
        <v>30</v>
      </c>
      <c r="C17" s="12">
        <v>569907.03</v>
      </c>
      <c r="D17" s="12">
        <v>731621.35</v>
      </c>
      <c r="E17" s="19">
        <f t="shared" si="0"/>
        <v>128.37556153676505</v>
      </c>
      <c r="F17" s="12">
        <v>1090545.67</v>
      </c>
      <c r="G17" s="9">
        <f t="shared" si="1"/>
        <v>67.08763971342897</v>
      </c>
    </row>
    <row r="18" spans="1:7" ht="17.25" customHeight="1" x14ac:dyDescent="0.2">
      <c r="A18" s="14" t="s">
        <v>12</v>
      </c>
      <c r="B18" s="15" t="s">
        <v>31</v>
      </c>
      <c r="C18" s="16">
        <f>SUM(C19:C23)</f>
        <v>533021866.11000001</v>
      </c>
      <c r="D18" s="16">
        <f>SUM(D19:D23)</f>
        <v>529570315.28000003</v>
      </c>
      <c r="E18" s="18">
        <f>D18/C18*100</f>
        <v>99.352456053034103</v>
      </c>
      <c r="F18" s="16">
        <f>SUM(F19:F23)</f>
        <v>575230108.67999995</v>
      </c>
      <c r="G18" s="13">
        <f>D18/F18*100</f>
        <v>92.062342928332285</v>
      </c>
    </row>
    <row r="19" spans="1:7" ht="45" x14ac:dyDescent="0.2">
      <c r="A19" s="10" t="s">
        <v>13</v>
      </c>
      <c r="B19" s="11" t="s">
        <v>32</v>
      </c>
      <c r="C19" s="12">
        <v>532954916.11000001</v>
      </c>
      <c r="D19" s="12">
        <v>529627773.85000002</v>
      </c>
      <c r="E19" s="19">
        <f>D19/C19*100</f>
        <v>99.375717877923975</v>
      </c>
      <c r="F19" s="12">
        <v>554459928.67999995</v>
      </c>
      <c r="G19" s="9">
        <f>D19/F19*100</f>
        <v>95.521379716453509</v>
      </c>
    </row>
    <row r="20" spans="1:7" ht="30" x14ac:dyDescent="0.2">
      <c r="A20" s="10" t="s">
        <v>40</v>
      </c>
      <c r="B20" s="22" t="s">
        <v>39</v>
      </c>
      <c r="C20" s="12"/>
      <c r="D20" s="12" t="s">
        <v>17</v>
      </c>
      <c r="E20" s="19" t="s">
        <v>17</v>
      </c>
      <c r="F20" s="12">
        <v>20600700.850000001</v>
      </c>
      <c r="G20" s="9" t="s">
        <v>17</v>
      </c>
    </row>
    <row r="21" spans="1:7" x14ac:dyDescent="0.2">
      <c r="A21" s="10" t="s">
        <v>15</v>
      </c>
      <c r="B21" s="11" t="s">
        <v>33</v>
      </c>
      <c r="C21" s="12">
        <v>42700</v>
      </c>
      <c r="D21" s="12">
        <v>42700</v>
      </c>
      <c r="E21" s="19">
        <f t="shared" ref="E21" si="4">D21/C21*100</f>
        <v>100</v>
      </c>
      <c r="F21" s="12">
        <v>222479.15</v>
      </c>
      <c r="G21" s="9">
        <f>D21/F21*100</f>
        <v>19.192809753183614</v>
      </c>
    </row>
    <row r="22" spans="1:7" ht="75.75" customHeight="1" x14ac:dyDescent="0.2">
      <c r="A22" s="10" t="s">
        <v>41</v>
      </c>
      <c r="B22" s="22" t="s">
        <v>42</v>
      </c>
      <c r="C22" s="12">
        <v>24250</v>
      </c>
      <c r="D22" s="12">
        <v>24249.96</v>
      </c>
      <c r="E22" s="19" t="s">
        <v>17</v>
      </c>
      <c r="F22" s="12">
        <v>0</v>
      </c>
      <c r="G22" s="9" t="s">
        <v>17</v>
      </c>
    </row>
    <row r="23" spans="1:7" ht="46.5" customHeight="1" x14ac:dyDescent="0.2">
      <c r="A23" s="10" t="s">
        <v>14</v>
      </c>
      <c r="B23" s="11" t="s">
        <v>34</v>
      </c>
      <c r="C23" s="12">
        <v>0</v>
      </c>
      <c r="D23" s="12">
        <v>-124408.53</v>
      </c>
      <c r="E23" s="19" t="s">
        <v>17</v>
      </c>
      <c r="F23" s="12">
        <v>-53000</v>
      </c>
      <c r="G23" s="9" t="s">
        <v>17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Revizor</cp:lastModifiedBy>
  <cp:lastPrinted>2020-04-10T09:37:24Z</cp:lastPrinted>
  <dcterms:created xsi:type="dcterms:W3CDTF">2017-08-30T14:30:40Z</dcterms:created>
  <dcterms:modified xsi:type="dcterms:W3CDTF">2024-01-29T09:22:05Z</dcterms:modified>
</cp:coreProperties>
</file>