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10" windowWidth="14715" windowHeight="11160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C8" i="9" l="1"/>
  <c r="B8" i="9"/>
  <c r="D14" i="9"/>
  <c r="E14" i="9"/>
  <c r="C8" i="3"/>
  <c r="B8" i="3"/>
  <c r="D15" i="3"/>
  <c r="E15" i="3"/>
  <c r="C8" i="2"/>
  <c r="B8" i="2"/>
  <c r="D13" i="2"/>
  <c r="E13" i="2"/>
  <c r="D14" i="2"/>
  <c r="E14" i="2"/>
  <c r="C8" i="1"/>
  <c r="B8" i="1"/>
  <c r="D18" i="1"/>
  <c r="E18" i="1"/>
  <c r="D12" i="1" l="1"/>
  <c r="C8" i="11" l="1"/>
  <c r="B8" i="11"/>
  <c r="D14" i="11"/>
  <c r="E14" i="11"/>
  <c r="C8" i="8"/>
  <c r="B8" i="8"/>
  <c r="B8" i="6"/>
  <c r="B4" i="11" l="1"/>
  <c r="C4" i="11"/>
  <c r="D4" i="11"/>
  <c r="E4" i="11"/>
  <c r="A4" i="11"/>
  <c r="A2" i="11"/>
  <c r="B4" i="10"/>
  <c r="C4" i="10"/>
  <c r="D4" i="10"/>
  <c r="E4" i="10"/>
  <c r="A4" i="10"/>
  <c r="A2" i="10"/>
  <c r="B4" i="9"/>
  <c r="C4" i="9"/>
  <c r="D4" i="9"/>
  <c r="E4" i="9"/>
  <c r="A4" i="9"/>
  <c r="A2" i="9"/>
  <c r="D11" i="8"/>
  <c r="D12" i="8"/>
  <c r="D13" i="8"/>
  <c r="B4" i="8"/>
  <c r="C4" i="8"/>
  <c r="D4" i="8"/>
  <c r="E4" i="8"/>
  <c r="A4" i="8"/>
  <c r="A2" i="8"/>
  <c r="B4" i="7"/>
  <c r="C4" i="7"/>
  <c r="D4" i="7"/>
  <c r="E4" i="7"/>
  <c r="A4" i="7"/>
  <c r="A2" i="7"/>
  <c r="B4" i="6"/>
  <c r="C4" i="6"/>
  <c r="D4" i="6"/>
  <c r="E4" i="6"/>
  <c r="A4" i="6"/>
  <c r="E3" i="6"/>
  <c r="E3" i="7" s="1"/>
  <c r="E3" i="8" s="1"/>
  <c r="E3" i="9" s="1"/>
  <c r="E3" i="10" s="1"/>
  <c r="E3" i="11" s="1"/>
  <c r="A2" i="6"/>
  <c r="B4" i="5"/>
  <c r="C4" i="5"/>
  <c r="D4" i="5"/>
  <c r="E4" i="5"/>
  <c r="A4" i="5"/>
  <c r="A2" i="5"/>
  <c r="B4" i="3"/>
  <c r="C4" i="3"/>
  <c r="D4" i="3"/>
  <c r="E4" i="3"/>
  <c r="A4" i="3"/>
  <c r="A2" i="3"/>
  <c r="B4" i="2" l="1"/>
  <c r="C4" i="2"/>
  <c r="D4" i="2"/>
  <c r="E4" i="2"/>
  <c r="A4" i="2"/>
  <c r="E3" i="2"/>
  <c r="E3" i="3" s="1"/>
  <c r="E3" i="5" s="1"/>
  <c r="A2" i="2"/>
  <c r="D10" i="1" l="1"/>
  <c r="D11" i="1"/>
  <c r="D13" i="1"/>
  <c r="D14" i="1"/>
  <c r="D15" i="1"/>
  <c r="D16" i="1"/>
  <c r="D17" i="1"/>
  <c r="D6" i="1"/>
  <c r="D7" i="1"/>
  <c r="B5" i="11" l="1"/>
  <c r="D10" i="9" l="1"/>
  <c r="D11" i="9"/>
  <c r="D12" i="9"/>
  <c r="D13" i="9"/>
  <c r="D10" i="7"/>
  <c r="D11" i="7"/>
  <c r="D13" i="6"/>
  <c r="D13" i="3"/>
  <c r="E13" i="11" l="1"/>
  <c r="C5" i="1"/>
  <c r="E6" i="1" l="1"/>
  <c r="E7" i="1"/>
  <c r="D11" i="10"/>
  <c r="C8" i="6"/>
  <c r="E11" i="6" s="1"/>
  <c r="D14" i="6"/>
  <c r="E14" i="6"/>
  <c r="E10" i="5"/>
  <c r="D10" i="5"/>
  <c r="E5" i="1" l="1"/>
  <c r="E13" i="6"/>
  <c r="E12" i="6"/>
  <c r="D12" i="5"/>
  <c r="E12" i="5"/>
  <c r="D13" i="11" l="1"/>
  <c r="D11" i="6"/>
  <c r="D12" i="2"/>
  <c r="D9" i="7" l="1"/>
  <c r="E13" i="3"/>
  <c r="E12" i="9" l="1"/>
  <c r="E13" i="9"/>
  <c r="D11" i="11"/>
  <c r="D10" i="11"/>
  <c r="D11" i="5"/>
  <c r="D13" i="5"/>
  <c r="D12" i="6"/>
  <c r="D14" i="3" l="1"/>
  <c r="D12" i="3"/>
  <c r="D9" i="11"/>
  <c r="D6" i="11"/>
  <c r="D7" i="11"/>
  <c r="D9" i="1"/>
  <c r="D11" i="2" l="1"/>
  <c r="D10" i="2"/>
  <c r="B8" i="10"/>
  <c r="D12" i="10"/>
  <c r="D12" i="11" l="1"/>
  <c r="D8" i="11"/>
  <c r="C5" i="11"/>
  <c r="E7" i="11" s="1"/>
  <c r="D10" i="10"/>
  <c r="D9" i="10"/>
  <c r="C8" i="10"/>
  <c r="E11" i="10" s="1"/>
  <c r="D7" i="10"/>
  <c r="D6" i="10"/>
  <c r="C5" i="10"/>
  <c r="E7" i="10" s="1"/>
  <c r="B5" i="10"/>
  <c r="D9" i="9"/>
  <c r="D7" i="9"/>
  <c r="D6" i="9"/>
  <c r="C5" i="9"/>
  <c r="E7" i="9" s="1"/>
  <c r="B5" i="9"/>
  <c r="D10" i="8"/>
  <c r="D9" i="8"/>
  <c r="E12" i="8"/>
  <c r="D7" i="8"/>
  <c r="D6" i="8"/>
  <c r="C5" i="8"/>
  <c r="E7" i="8" s="1"/>
  <c r="B5" i="8"/>
  <c r="C8" i="7"/>
  <c r="B8" i="7"/>
  <c r="D7" i="7"/>
  <c r="D6" i="7"/>
  <c r="C5" i="7"/>
  <c r="E7" i="7" s="1"/>
  <c r="B5" i="7"/>
  <c r="D10" i="6"/>
  <c r="D9" i="6"/>
  <c r="D7" i="6"/>
  <c r="D6" i="6"/>
  <c r="C5" i="6"/>
  <c r="E6" i="6" s="1"/>
  <c r="B5" i="6"/>
  <c r="D9" i="5"/>
  <c r="C8" i="5"/>
  <c r="B8" i="5"/>
  <c r="D7" i="5"/>
  <c r="D6" i="5"/>
  <c r="C5" i="5"/>
  <c r="E7" i="5" s="1"/>
  <c r="B5" i="5"/>
  <c r="D11" i="3"/>
  <c r="D10" i="3"/>
  <c r="D9" i="3"/>
  <c r="D7" i="3"/>
  <c r="D6" i="3"/>
  <c r="C5" i="3"/>
  <c r="E7" i="3" s="1"/>
  <c r="B5" i="3"/>
  <c r="D9" i="2"/>
  <c r="D7" i="2"/>
  <c r="D6" i="2"/>
  <c r="C5" i="2"/>
  <c r="E7" i="2" s="1"/>
  <c r="B5" i="2"/>
  <c r="E10" i="1" l="1"/>
  <c r="E12" i="1"/>
  <c r="E11" i="1"/>
  <c r="E12" i="2"/>
  <c r="E13" i="1"/>
  <c r="E16" i="1"/>
  <c r="E15" i="1"/>
  <c r="E17" i="1"/>
  <c r="E14" i="1"/>
  <c r="E9" i="1"/>
  <c r="E11" i="7"/>
  <c r="E10" i="7"/>
  <c r="E11" i="8"/>
  <c r="E6" i="8"/>
  <c r="E5" i="8" s="1"/>
  <c r="E13" i="5"/>
  <c r="E11" i="5"/>
  <c r="E9" i="9"/>
  <c r="E10" i="9"/>
  <c r="E11" i="9"/>
  <c r="E11" i="2"/>
  <c r="E10" i="2"/>
  <c r="E14" i="3"/>
  <c r="E12" i="3"/>
  <c r="E12" i="10"/>
  <c r="E6" i="10"/>
  <c r="E5" i="10" s="1"/>
  <c r="D8" i="9"/>
  <c r="E11" i="11"/>
  <c r="E9" i="11"/>
  <c r="E6" i="11"/>
  <c r="E5" i="11" s="1"/>
  <c r="E10" i="11"/>
  <c r="E12" i="11"/>
  <c r="D5" i="11"/>
  <c r="E6" i="7"/>
  <c r="E5" i="7" s="1"/>
  <c r="D8" i="10"/>
  <c r="E10" i="10"/>
  <c r="D5" i="10"/>
  <c r="E9" i="10"/>
  <c r="D5" i="9"/>
  <c r="E6" i="9"/>
  <c r="E5" i="9" s="1"/>
  <c r="D8" i="8"/>
  <c r="E13" i="8"/>
  <c r="D5" i="8"/>
  <c r="E10" i="8"/>
  <c r="E9" i="8"/>
  <c r="E7" i="6"/>
  <c r="E5" i="6" s="1"/>
  <c r="D5" i="6"/>
  <c r="D8" i="7"/>
  <c r="D5" i="7"/>
  <c r="E9" i="7"/>
  <c r="E6" i="5"/>
  <c r="D8" i="6"/>
  <c r="E10" i="6"/>
  <c r="E9" i="6"/>
  <c r="D8" i="5"/>
  <c r="D5" i="5"/>
  <c r="E9" i="5"/>
  <c r="E11" i="3"/>
  <c r="E9" i="3"/>
  <c r="E6" i="3"/>
  <c r="D8" i="3"/>
  <c r="E10" i="3"/>
  <c r="D5" i="3"/>
  <c r="E9" i="2"/>
  <c r="E6" i="2"/>
  <c r="E5" i="2" s="1"/>
  <c r="D8" i="2"/>
  <c r="D5" i="2"/>
  <c r="D8" i="1"/>
  <c r="B5" i="1"/>
  <c r="D5" i="1" s="1"/>
  <c r="E8" i="11" l="1"/>
  <c r="E8" i="7"/>
  <c r="E8" i="1"/>
  <c r="E8" i="10"/>
  <c r="E8" i="9"/>
  <c r="E8" i="8"/>
  <c r="E8" i="6"/>
  <c r="E8" i="3"/>
  <c r="E8" i="2"/>
</calcChain>
</file>

<file path=xl/sharedStrings.xml><?xml version="1.0" encoding="utf-8"?>
<sst xmlns="http://schemas.openxmlformats.org/spreadsheetml/2006/main" count="115" uniqueCount="31">
  <si>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</si>
  <si>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</si>
  <si>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</si>
  <si>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</si>
  <si>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</si>
  <si>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</si>
  <si>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</si>
  <si>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</si>
  <si>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</si>
  <si>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</si>
  <si>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</si>
  <si>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</si>
  <si>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</si>
  <si>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</si>
  <si>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МЕЖБЮДЖЕТНЫЕ ТРАНСФЕРТЫ ОБЩЕГО ХАРАКТЕРА БЮДЖЕТАМ БЮДЖЕТНОЙ СИСТЕМЫ РОССИЙСКОЙ ФЕДЕРАЦИИ</t>
  </si>
  <si>
    <t>Анализ исполнения бюджета МР "Княжпогостский"</t>
  </si>
  <si>
    <t>Бюджетные назначения</t>
  </si>
  <si>
    <t>Исполнено</t>
  </si>
  <si>
    <t>Ед.изм: рубль</t>
  </si>
  <si>
    <t>Анализ исполнения бюджета городского поселения "Емва"</t>
  </si>
  <si>
    <t>Анализ исполнения бюджета городского поселения "Синдор"</t>
  </si>
  <si>
    <t>Анализ исполнения бюджета сельского поселения "Иоссер"</t>
  </si>
  <si>
    <t>Анализ исполнения бюджета сельского поселения "Мещура"</t>
  </si>
  <si>
    <t>Анализ исполнения бюджета сельского поселения "Серёгово"</t>
  </si>
  <si>
    <t>Анализ исполнения бюджета сельского поселения "Тракт"</t>
  </si>
  <si>
    <t>Анализ исполнения бюджета сельского поселения "Туръя"</t>
  </si>
  <si>
    <t>Наименование</t>
  </si>
  <si>
    <t>Анализ исполнения бюджета сельского поселения "Чиньяворык"</t>
  </si>
  <si>
    <t>Анализ исполнения бюджета сельского поселения "Шошка"</t>
  </si>
  <si>
    <t>ОХРАНА ОКРУЖАЮЩЕЙ СРЕДЫ</t>
  </si>
  <si>
    <t xml:space="preserve">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</si>
</sst>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6">
    <xf numFmtId="0" fontId="0" fillId="0" borderId="0"/>
    <xf numFmtId="0" fontId="1" fillId="0" borderId="0"/>
    <xf numFmtId="4" fontId="2" fillId="3" borderId="2">
      <alignment horizontal="right" vertical="top" wrapText="1" shrinkToFit="1"/>
    </xf>
    <xf numFmtId="0" fontId="9" fillId="5" borderId="4">
      <alignment horizontal="left" vertical="top" wrapText="1"/>
    </xf>
    <xf numFmtId="4" fontId="9" fillId="5" borderId="5">
      <alignment horizontal="right" vertical="top" shrinkToFit="1"/>
    </xf>
    <xf numFmtId="4" fontId="10" fillId="5" borderId="6">
      <alignment horizontal="right" vertical="top" shrinkToFit="1"/>
    </xf>
  </cellStyleXfs>
  <cellXfs count="38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/>
    <xf numFmtId="0" fontId="4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1" xfId="0" applyFont="1" applyBorder="1"/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4" fontId="8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4" borderId="1" xfId="2" applyNumberFormat="1" applyFont="1" applyFill="1" applyBorder="1" applyProtection="1">
      <alignment horizontal="right" vertical="top" wrapText="1" shrinkToFi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4" fontId="7" fillId="0" borderId="1" xfId="0" applyNumberFormat="1" applyFont="1" applyBorder="1"/>
  </cellXfs>
  <cellStyles count="6">
    <cellStyle name="ex60" xfId="3"/>
    <cellStyle name="ex61" xfId="4"/>
    <cellStyle name="ex62" xfId="2"/>
    <cellStyle name="ex63" xfId="5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8"/>
  <sheetViews>
    <sheetView tabSelected="1"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15</v>
      </c>
      <c r="B1" s="33"/>
      <c r="C1" s="33"/>
      <c r="D1" s="33"/>
      <c r="E1" s="33"/>
    </row>
    <row r="2" spans="1:5" x14ac:dyDescent="0.25">
      <c r="A2" s="33" t="s">
        <v>30</v>
      </c>
      <c r="B2" s="33"/>
      <c r="C2" s="33"/>
      <c r="D2" s="33"/>
      <c r="E2" s="33"/>
    </row>
    <row r="3" spans="1:5" x14ac:dyDescent="0.25">
      <c r="E3" s="31" t="s">
        <v>18</v>
      </c>
    </row>
    <row r="4" spans="1:5" s="3" customFormat="1" ht="79.5" customHeight="1" x14ac:dyDescent="0.25">
      <c r="A4" s="2" t="s">
        <v>26</v>
      </c>
      <c r="B4" s="2" t="s">
        <v>16</v>
      </c>
      <c r="C4" s="2" t="s">
        <v>17</v>
      </c>
      <c r="D4" s="2" t="s">
        <v>2</v>
      </c>
      <c r="E4" s="2" t="s">
        <v>3</v>
      </c>
    </row>
    <row r="5" spans="1:5" s="6" customFormat="1" x14ac:dyDescent="0.25">
      <c r="A5" s="4" t="s">
        <v>4</v>
      </c>
      <c r="B5" s="5">
        <f>SUM(B6:B7)</f>
        <v>778707264.13999999</v>
      </c>
      <c r="C5" s="5">
        <f>SUM(C6:C7)</f>
        <v>165919929.75</v>
      </c>
      <c r="D5" s="11">
        <f>C5*100/B5</f>
        <v>21.307099264476626</v>
      </c>
      <c r="E5" s="11">
        <f>SUM(E6:E7)</f>
        <v>100</v>
      </c>
    </row>
    <row r="6" spans="1:5" x14ac:dyDescent="0.25">
      <c r="A6" s="7" t="s">
        <v>0</v>
      </c>
      <c r="B6" s="8">
        <v>305962466</v>
      </c>
      <c r="C6" s="8">
        <v>64226309.979999997</v>
      </c>
      <c r="D6" s="12">
        <f>C6*100/B6</f>
        <v>20.991565017651546</v>
      </c>
      <c r="E6" s="12">
        <f>C6*100/C5</f>
        <v>38.709219607778913</v>
      </c>
    </row>
    <row r="7" spans="1:5" x14ac:dyDescent="0.25">
      <c r="A7" s="7" t="s">
        <v>1</v>
      </c>
      <c r="B7" s="8">
        <v>472744798.13999999</v>
      </c>
      <c r="C7" s="8">
        <v>101693619.77</v>
      </c>
      <c r="D7" s="12">
        <f>C7*100/B7</f>
        <v>21.511314385713064</v>
      </c>
      <c r="E7" s="12">
        <f>C7*100/C5</f>
        <v>61.290780392221087</v>
      </c>
    </row>
    <row r="8" spans="1:5" s="6" customFormat="1" x14ac:dyDescent="0.25">
      <c r="A8" s="4" t="s">
        <v>12</v>
      </c>
      <c r="B8" s="5">
        <f>SUM(B9:B18)</f>
        <v>839768392.54999995</v>
      </c>
      <c r="C8" s="5">
        <f>SUM(C9:C18)</f>
        <v>160686215.87999997</v>
      </c>
      <c r="D8" s="11">
        <f t="shared" ref="D8:D17" si="0">C8*100/B8</f>
        <v>19.134587263050946</v>
      </c>
      <c r="E8" s="11">
        <f>SUM(E9:E17)</f>
        <v>97.375577626926457</v>
      </c>
    </row>
    <row r="9" spans="1:5" x14ac:dyDescent="0.25">
      <c r="A9" s="10" t="s">
        <v>5</v>
      </c>
      <c r="B9" s="8">
        <v>120524962.13</v>
      </c>
      <c r="C9" s="8">
        <v>21466100.199999999</v>
      </c>
      <c r="D9" s="12">
        <f t="shared" si="0"/>
        <v>17.810501509924848</v>
      </c>
      <c r="E9" s="12">
        <f>C9*100/C8</f>
        <v>13.359017811478507</v>
      </c>
    </row>
    <row r="10" spans="1:5" ht="31.5" x14ac:dyDescent="0.25">
      <c r="A10" s="10" t="s">
        <v>13</v>
      </c>
      <c r="B10" s="8">
        <v>50000</v>
      </c>
      <c r="C10" s="8">
        <v>0</v>
      </c>
      <c r="D10" s="12">
        <f t="shared" si="0"/>
        <v>0</v>
      </c>
      <c r="E10" s="12">
        <f>C10*100/C8</f>
        <v>0</v>
      </c>
    </row>
    <row r="11" spans="1:5" ht="21" customHeight="1" x14ac:dyDescent="0.25">
      <c r="A11" s="10" t="s">
        <v>6</v>
      </c>
      <c r="B11" s="8">
        <v>48542676.960000001</v>
      </c>
      <c r="C11" s="8">
        <v>2906796.86</v>
      </c>
      <c r="D11" s="12">
        <f t="shared" si="0"/>
        <v>5.9881264117247808</v>
      </c>
      <c r="E11" s="12">
        <f>C11*100/C8</f>
        <v>1.8089895540080352</v>
      </c>
    </row>
    <row r="12" spans="1:5" ht="21" customHeight="1" x14ac:dyDescent="0.25">
      <c r="A12" s="10" t="s">
        <v>7</v>
      </c>
      <c r="B12" s="8">
        <v>42433582.439999998</v>
      </c>
      <c r="C12" s="8">
        <v>1157509.72</v>
      </c>
      <c r="D12" s="12">
        <f t="shared" si="0"/>
        <v>2.727815219553261</v>
      </c>
      <c r="E12" s="12">
        <f>C12*100/C8</f>
        <v>0.72035408492314312</v>
      </c>
    </row>
    <row r="13" spans="1:5" ht="16.5" customHeight="1" x14ac:dyDescent="0.25">
      <c r="A13" s="10" t="s">
        <v>29</v>
      </c>
      <c r="B13" s="8">
        <v>17960113.079999998</v>
      </c>
      <c r="C13" s="8">
        <v>849832</v>
      </c>
      <c r="D13" s="12">
        <f t="shared" si="0"/>
        <v>4.7317742166465253</v>
      </c>
      <c r="E13" s="12">
        <f>C13*100/C8</f>
        <v>0.52887672744415881</v>
      </c>
    </row>
    <row r="14" spans="1:5" ht="20.25" customHeight="1" x14ac:dyDescent="0.25">
      <c r="A14" s="10" t="s">
        <v>8</v>
      </c>
      <c r="B14" s="8">
        <v>463459858.06999999</v>
      </c>
      <c r="C14" s="8">
        <v>91756746.739999995</v>
      </c>
      <c r="D14" s="12">
        <f t="shared" si="0"/>
        <v>19.798208009234159</v>
      </c>
      <c r="E14" s="12">
        <f>C14*100/C8</f>
        <v>57.10306029518032</v>
      </c>
    </row>
    <row r="15" spans="1:5" x14ac:dyDescent="0.25">
      <c r="A15" s="10" t="s">
        <v>9</v>
      </c>
      <c r="B15" s="8">
        <v>98104215.420000002</v>
      </c>
      <c r="C15" s="8">
        <v>25455984.559999999</v>
      </c>
      <c r="D15" s="12">
        <f t="shared" si="0"/>
        <v>25.947900863402062</v>
      </c>
      <c r="E15" s="12">
        <f>C15*100/C8</f>
        <v>15.842046202027971</v>
      </c>
    </row>
    <row r="16" spans="1:5" x14ac:dyDescent="0.25">
      <c r="A16" s="10" t="s">
        <v>10</v>
      </c>
      <c r="B16" s="8">
        <v>14206380.039999999</v>
      </c>
      <c r="C16" s="8">
        <v>5813237.2599999998</v>
      </c>
      <c r="D16" s="12">
        <f t="shared" si="0"/>
        <v>40.919905307559269</v>
      </c>
      <c r="E16" s="12">
        <f>C16*100/C8</f>
        <v>3.6177572719375695</v>
      </c>
    </row>
    <row r="17" spans="1:5" x14ac:dyDescent="0.25">
      <c r="A17" s="10" t="s">
        <v>11</v>
      </c>
      <c r="B17" s="8">
        <v>28166277.41</v>
      </c>
      <c r="C17" s="8">
        <v>7062923.54</v>
      </c>
      <c r="D17" s="12">
        <f t="shared" si="0"/>
        <v>25.075814731173594</v>
      </c>
      <c r="E17" s="12">
        <f>C17*100/C8</f>
        <v>4.3954756799267543</v>
      </c>
    </row>
    <row r="18" spans="1:5" ht="47.25" x14ac:dyDescent="0.25">
      <c r="A18" s="35" t="s">
        <v>14</v>
      </c>
      <c r="B18" s="36">
        <v>6320327</v>
      </c>
      <c r="C18" s="36">
        <v>4217085</v>
      </c>
      <c r="D18" s="12">
        <f t="shared" ref="D18" si="1">C18*100/B18</f>
        <v>66.722576221135398</v>
      </c>
      <c r="E18" s="12">
        <f>C18*100/C9</f>
        <v>19.64532430534355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2" width="22.28515625" style="16" customWidth="1"/>
    <col min="3" max="3" width="20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28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01.04.2023</v>
      </c>
      <c r="B2" s="34"/>
      <c r="C2" s="34"/>
      <c r="D2" s="34"/>
      <c r="E2" s="34"/>
    </row>
    <row r="3" spans="1:5" x14ac:dyDescent="0.25">
      <c r="E3" s="32" t="str">
        <f>Чиньяворык!E3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7221844.5</v>
      </c>
      <c r="C5" s="20">
        <f>SUM(C6:C7)</f>
        <v>728977.18</v>
      </c>
      <c r="D5" s="20">
        <f t="shared" ref="D5:D14" si="0">C5*100/B5</f>
        <v>10.094058103854216</v>
      </c>
      <c r="E5" s="20">
        <f>SUM(E6:E7)</f>
        <v>100</v>
      </c>
    </row>
    <row r="6" spans="1:5" x14ac:dyDescent="0.25">
      <c r="A6" s="22" t="s">
        <v>0</v>
      </c>
      <c r="B6" s="29">
        <v>130200</v>
      </c>
      <c r="C6" s="29">
        <v>53178.54</v>
      </c>
      <c r="D6" s="24">
        <f t="shared" si="0"/>
        <v>40.84373271889401</v>
      </c>
      <c r="E6" s="24">
        <f>C6*100/C5</f>
        <v>7.294952634868487</v>
      </c>
    </row>
    <row r="7" spans="1:5" x14ac:dyDescent="0.25">
      <c r="A7" s="22" t="s">
        <v>1</v>
      </c>
      <c r="B7" s="30">
        <v>7091644.5</v>
      </c>
      <c r="C7" s="30">
        <v>675798.64</v>
      </c>
      <c r="D7" s="24">
        <f t="shared" si="0"/>
        <v>9.529505321367985</v>
      </c>
      <c r="E7" s="24">
        <f>C7*100/C5</f>
        <v>92.705047365131506</v>
      </c>
    </row>
    <row r="8" spans="1:5" s="21" customFormat="1" x14ac:dyDescent="0.25">
      <c r="A8" s="19" t="s">
        <v>12</v>
      </c>
      <c r="B8" s="20">
        <f>SUM(B9:B14)</f>
        <v>7222344.5</v>
      </c>
      <c r="C8" s="20">
        <f>SUM(C9:C14)</f>
        <v>567023.82999999996</v>
      </c>
      <c r="D8" s="20">
        <f t="shared" si="0"/>
        <v>7.8509662617173683</v>
      </c>
      <c r="E8" s="20">
        <f>SUM(E9:E13)</f>
        <v>91.179679344340798</v>
      </c>
    </row>
    <row r="9" spans="1:5" x14ac:dyDescent="0.25">
      <c r="A9" s="25" t="s">
        <v>5</v>
      </c>
      <c r="B9" s="23">
        <v>2259845.5</v>
      </c>
      <c r="C9" s="23">
        <v>352936.79</v>
      </c>
      <c r="D9" s="24">
        <f t="shared" si="0"/>
        <v>15.617739796813543</v>
      </c>
      <c r="E9" s="24">
        <f>C9*100/C8</f>
        <v>62.243731449523032</v>
      </c>
    </row>
    <row r="10" spans="1:5" ht="31.5" customHeight="1" x14ac:dyDescent="0.25">
      <c r="A10" s="25" t="s">
        <v>13</v>
      </c>
      <c r="B10" s="23">
        <v>12000</v>
      </c>
      <c r="C10" s="23">
        <v>3000</v>
      </c>
      <c r="D10" s="24">
        <f t="shared" si="0"/>
        <v>25</v>
      </c>
      <c r="E10" s="24">
        <f>C10*100/C8</f>
        <v>0.52907829288232922</v>
      </c>
    </row>
    <row r="11" spans="1:5" x14ac:dyDescent="0.25">
      <c r="A11" s="25" t="s">
        <v>6</v>
      </c>
      <c r="B11" s="23">
        <v>952304</v>
      </c>
      <c r="C11" s="23">
        <v>3450</v>
      </c>
      <c r="D11" s="24">
        <f t="shared" si="0"/>
        <v>0.36227927216519096</v>
      </c>
      <c r="E11" s="24">
        <f>C11*100/C8</f>
        <v>0.60844003681467851</v>
      </c>
    </row>
    <row r="12" spans="1:5" x14ac:dyDescent="0.25">
      <c r="A12" s="25" t="s">
        <v>7</v>
      </c>
      <c r="B12" s="23">
        <v>3688113</v>
      </c>
      <c r="C12" s="23">
        <v>157623.72</v>
      </c>
      <c r="D12" s="24">
        <f t="shared" si="0"/>
        <v>4.2738310892318108</v>
      </c>
      <c r="E12" s="24">
        <f>C12*100/C8</f>
        <v>27.798429565120749</v>
      </c>
    </row>
    <row r="13" spans="1:5" ht="17.25" customHeight="1" x14ac:dyDescent="0.25">
      <c r="A13" s="25" t="s">
        <v>29</v>
      </c>
      <c r="B13" s="23">
        <v>10000</v>
      </c>
      <c r="C13" s="23">
        <v>0</v>
      </c>
      <c r="D13" s="24">
        <f t="shared" si="0"/>
        <v>0</v>
      </c>
      <c r="E13" s="24">
        <f>C13*100/C8</f>
        <v>0</v>
      </c>
    </row>
    <row r="14" spans="1:5" x14ac:dyDescent="0.25">
      <c r="A14" s="25" t="s">
        <v>10</v>
      </c>
      <c r="B14" s="23">
        <v>300082</v>
      </c>
      <c r="C14" s="23">
        <v>50013.32</v>
      </c>
      <c r="D14" s="24">
        <f t="shared" si="0"/>
        <v>16.666551142687666</v>
      </c>
      <c r="E14" s="24">
        <f>C14*100/C9</f>
        <v>14.170616783815596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19</v>
      </c>
      <c r="B1" s="33"/>
      <c r="C1" s="33"/>
      <c r="D1" s="33"/>
      <c r="E1" s="33"/>
    </row>
    <row r="2" spans="1:5" x14ac:dyDescent="0.25">
      <c r="A2" s="33" t="str">
        <f>МР!A2</f>
        <v xml:space="preserve"> на 01.04.2023</v>
      </c>
      <c r="B2" s="33"/>
      <c r="C2" s="33"/>
      <c r="D2" s="33"/>
      <c r="E2" s="33"/>
    </row>
    <row r="3" spans="1:5" x14ac:dyDescent="0.25">
      <c r="E3" s="31" t="str">
        <f>МР!E3</f>
        <v>Ед.изм: рубль</v>
      </c>
    </row>
    <row r="4" spans="1:5" s="13" customFormat="1" ht="79.5" customHeight="1" x14ac:dyDescent="0.25">
      <c r="A4" s="2" t="str">
        <f>МР!A4</f>
        <v>Наименование</v>
      </c>
      <c r="B4" s="2" t="str">
        <f>МР!B4</f>
        <v>Бюджетные назначения</v>
      </c>
      <c r="C4" s="2" t="str">
        <f>МР!C4</f>
        <v>Исполнено</v>
      </c>
      <c r="D4" s="2" t="str">
        <f>МР!D4</f>
        <v>% исполнения к годовому плану</v>
      </c>
      <c r="E4" s="2" t="str">
        <f>МР!E4</f>
        <v>Удельный вес к итоговым показателям</v>
      </c>
    </row>
    <row r="5" spans="1:5" x14ac:dyDescent="0.25">
      <c r="A5" s="14" t="s">
        <v>4</v>
      </c>
      <c r="B5" s="5">
        <f>SUM(B6:B7)</f>
        <v>44682816.5</v>
      </c>
      <c r="C5" s="5">
        <f>SUM(C6:C7)</f>
        <v>13082291.890000001</v>
      </c>
      <c r="D5" s="5">
        <f>C5*100/B5</f>
        <v>29.278127286358504</v>
      </c>
      <c r="E5" s="5">
        <f>SUM(E6:E7)</f>
        <v>100</v>
      </c>
    </row>
    <row r="6" spans="1:5" x14ac:dyDescent="0.25">
      <c r="A6" s="15" t="s">
        <v>0</v>
      </c>
      <c r="B6" s="8">
        <v>38056435</v>
      </c>
      <c r="C6" s="8">
        <v>8297768.3899999997</v>
      </c>
      <c r="D6" s="9">
        <f>C6*100/B6</f>
        <v>21.803851017574296</v>
      </c>
      <c r="E6" s="9">
        <f>C6*100/C5</f>
        <v>63.427482430221175</v>
      </c>
    </row>
    <row r="7" spans="1:5" x14ac:dyDescent="0.25">
      <c r="A7" s="15" t="s">
        <v>1</v>
      </c>
      <c r="B7" s="8">
        <v>6626381.5</v>
      </c>
      <c r="C7" s="8">
        <v>4784523.5</v>
      </c>
      <c r="D7" s="9">
        <f>C7*100/B7</f>
        <v>72.204166029378172</v>
      </c>
      <c r="E7" s="9">
        <f>C7*100/C5</f>
        <v>36.572517569778817</v>
      </c>
    </row>
    <row r="8" spans="1:5" x14ac:dyDescent="0.25">
      <c r="A8" s="14" t="s">
        <v>12</v>
      </c>
      <c r="B8" s="5">
        <f>SUM(B9:B14)</f>
        <v>49616516.969999999</v>
      </c>
      <c r="C8" s="5">
        <f>SUM(C9:C14)</f>
        <v>13250860.1</v>
      </c>
      <c r="D8" s="5">
        <f>C8*100/B8</f>
        <v>26.706550377189849</v>
      </c>
      <c r="E8" s="5">
        <f>SUM(E9:E12)</f>
        <v>93.069134810350903</v>
      </c>
    </row>
    <row r="9" spans="1:5" x14ac:dyDescent="0.25">
      <c r="A9" s="10" t="s">
        <v>5</v>
      </c>
      <c r="B9" s="8">
        <v>27429578.699999999</v>
      </c>
      <c r="C9" s="8">
        <v>9968510.1899999995</v>
      </c>
      <c r="D9" s="9">
        <f>C9*100/B9</f>
        <v>36.342192124153918</v>
      </c>
      <c r="E9" s="9">
        <f>C9*100/C8</f>
        <v>75.229155804007021</v>
      </c>
    </row>
    <row r="10" spans="1:5" ht="31.5" x14ac:dyDescent="0.25">
      <c r="A10" s="10" t="s">
        <v>13</v>
      </c>
      <c r="B10" s="8">
        <v>7096.5</v>
      </c>
      <c r="C10" s="8">
        <v>7096.5</v>
      </c>
      <c r="D10" s="9">
        <f>C10*100/B9</f>
        <v>2.5871706152016109E-2</v>
      </c>
      <c r="E10" s="9">
        <f>C10*100/C8</f>
        <v>5.3555014138289787E-2</v>
      </c>
    </row>
    <row r="11" spans="1:5" ht="19.5" customHeight="1" x14ac:dyDescent="0.25">
      <c r="A11" s="10" t="s">
        <v>6</v>
      </c>
      <c r="B11" s="8">
        <v>18618905.77</v>
      </c>
      <c r="C11" s="8">
        <v>2106854.16</v>
      </c>
      <c r="D11" s="9">
        <f>C11*100/B9</f>
        <v>7.6809570538536924</v>
      </c>
      <c r="E11" s="9">
        <f>C11*100/C8</f>
        <v>15.8997540091756</v>
      </c>
    </row>
    <row r="12" spans="1:5" ht="15" customHeight="1" x14ac:dyDescent="0.25">
      <c r="A12" s="10" t="s">
        <v>7</v>
      </c>
      <c r="B12" s="8">
        <v>2166667</v>
      </c>
      <c r="C12" s="8">
        <v>250000</v>
      </c>
      <c r="D12" s="9">
        <f>C12*100/B10</f>
        <v>3522.8633833579934</v>
      </c>
      <c r="E12" s="9">
        <f>C12*100/C8</f>
        <v>1.8866699830300073</v>
      </c>
    </row>
    <row r="13" spans="1:5" x14ac:dyDescent="0.25">
      <c r="A13" s="15" t="s">
        <v>29</v>
      </c>
      <c r="B13" s="36">
        <v>760000</v>
      </c>
      <c r="C13" s="36">
        <v>759832</v>
      </c>
      <c r="D13" s="9">
        <f t="shared" ref="D13:D14" si="0">C13*100/B11</f>
        <v>4.0809702212698831</v>
      </c>
      <c r="E13" s="9">
        <f t="shared" ref="E13:E14" si="1">C13*100/C9</f>
        <v>7.6223225488823028</v>
      </c>
    </row>
    <row r="14" spans="1:5" x14ac:dyDescent="0.25">
      <c r="A14" s="15" t="s">
        <v>10</v>
      </c>
      <c r="B14" s="36">
        <v>634269</v>
      </c>
      <c r="C14" s="36">
        <v>158567.25</v>
      </c>
      <c r="D14" s="9">
        <f t="shared" si="0"/>
        <v>7.3184873356173332</v>
      </c>
      <c r="E14" s="9">
        <f t="shared" si="1"/>
        <v>2234.4430352990912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5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20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01.04.2023</v>
      </c>
      <c r="B2" s="34"/>
      <c r="C2" s="34"/>
      <c r="D2" s="34"/>
      <c r="E2" s="34"/>
    </row>
    <row r="3" spans="1:5" x14ac:dyDescent="0.25">
      <c r="E3" s="32" t="str">
        <f>Емва!E3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20750300.5</v>
      </c>
      <c r="C5" s="20">
        <f>SUM(C6:C7)</f>
        <v>5527264.8600000003</v>
      </c>
      <c r="D5" s="20">
        <f t="shared" ref="D5:D14" si="0">C5*100/B5</f>
        <v>26.637035256429179</v>
      </c>
      <c r="E5" s="20">
        <v>100</v>
      </c>
    </row>
    <row r="6" spans="1:5" x14ac:dyDescent="0.25">
      <c r="A6" s="22" t="s">
        <v>0</v>
      </c>
      <c r="B6" s="23">
        <v>18353370</v>
      </c>
      <c r="C6" s="23">
        <v>5389264.54</v>
      </c>
      <c r="D6" s="24">
        <f t="shared" si="0"/>
        <v>29.363896330755605</v>
      </c>
      <c r="E6" s="24">
        <f>C6*100/C5</f>
        <v>97.503280130491149</v>
      </c>
    </row>
    <row r="7" spans="1:5" x14ac:dyDescent="0.25">
      <c r="A7" s="22" t="s">
        <v>1</v>
      </c>
      <c r="B7" s="23">
        <v>2396930.5</v>
      </c>
      <c r="C7" s="23">
        <v>138000.32000000001</v>
      </c>
      <c r="D7" s="24">
        <f t="shared" si="0"/>
        <v>5.7573767783421337</v>
      </c>
      <c r="E7" s="24">
        <f>C7*100/C5</f>
        <v>2.4967198695088406</v>
      </c>
    </row>
    <row r="8" spans="1:5" s="21" customFormat="1" x14ac:dyDescent="0.25">
      <c r="A8" s="19" t="s">
        <v>12</v>
      </c>
      <c r="B8" s="20">
        <f>SUM(B9:B15)</f>
        <v>20751300.5</v>
      </c>
      <c r="C8" s="20">
        <f>SUM(C9:C15)</f>
        <v>3161660.8600000003</v>
      </c>
      <c r="D8" s="20">
        <f t="shared" si="0"/>
        <v>15.2359648977181</v>
      </c>
      <c r="E8" s="20">
        <f>SUM(E9:E14)</f>
        <v>57.870244185519631</v>
      </c>
    </row>
    <row r="9" spans="1:5" x14ac:dyDescent="0.25">
      <c r="A9" s="25" t="s">
        <v>5</v>
      </c>
      <c r="B9" s="23">
        <v>7406126.5</v>
      </c>
      <c r="C9" s="23">
        <v>1294197.6200000001</v>
      </c>
      <c r="D9" s="24">
        <f t="shared" si="0"/>
        <v>17.474689637018759</v>
      </c>
      <c r="E9" s="24">
        <f>C9*100/C8</f>
        <v>40.934106386097341</v>
      </c>
    </row>
    <row r="10" spans="1:5" ht="31.5" customHeight="1" x14ac:dyDescent="0.25">
      <c r="A10" s="25" t="s">
        <v>13</v>
      </c>
      <c r="B10" s="23">
        <v>13200</v>
      </c>
      <c r="C10" s="23">
        <v>3300</v>
      </c>
      <c r="D10" s="24">
        <f t="shared" si="0"/>
        <v>25</v>
      </c>
      <c r="E10" s="24">
        <f>C10*100/C8</f>
        <v>0.1043755211620009</v>
      </c>
    </row>
    <row r="11" spans="1:5" x14ac:dyDescent="0.25">
      <c r="A11" s="25" t="s">
        <v>6</v>
      </c>
      <c r="B11" s="23">
        <v>639870</v>
      </c>
      <c r="C11" s="23">
        <v>200000</v>
      </c>
      <c r="D11" s="24">
        <f t="shared" si="0"/>
        <v>31.256348945879633</v>
      </c>
      <c r="E11" s="24">
        <f>C11*100/C8</f>
        <v>6.3257891613333879</v>
      </c>
    </row>
    <row r="12" spans="1:5" x14ac:dyDescent="0.25">
      <c r="A12" s="25" t="s">
        <v>7</v>
      </c>
      <c r="B12" s="23">
        <v>4750261</v>
      </c>
      <c r="C12" s="23">
        <v>303727.68</v>
      </c>
      <c r="D12" s="24">
        <f t="shared" si="0"/>
        <v>6.3939156185312767</v>
      </c>
      <c r="E12" s="24">
        <f>C12*100/C8</f>
        <v>9.6065863307046779</v>
      </c>
    </row>
    <row r="13" spans="1:5" x14ac:dyDescent="0.25">
      <c r="A13" s="25" t="s">
        <v>29</v>
      </c>
      <c r="B13" s="23">
        <v>10000</v>
      </c>
      <c r="C13" s="23">
        <v>0</v>
      </c>
      <c r="D13" s="24">
        <f t="shared" si="0"/>
        <v>0</v>
      </c>
      <c r="E13" s="24">
        <f>C13*100/C8</f>
        <v>0</v>
      </c>
    </row>
    <row r="14" spans="1:5" x14ac:dyDescent="0.25">
      <c r="A14" s="25" t="s">
        <v>10</v>
      </c>
      <c r="B14" s="23">
        <v>113743</v>
      </c>
      <c r="C14" s="23">
        <v>28435.56</v>
      </c>
      <c r="D14" s="24">
        <f t="shared" si="0"/>
        <v>24.999832956753384</v>
      </c>
      <c r="E14" s="24">
        <f>C14*100/C8</f>
        <v>0.89938678622222612</v>
      </c>
    </row>
    <row r="15" spans="1:5" x14ac:dyDescent="0.25">
      <c r="A15" s="22" t="s">
        <v>11</v>
      </c>
      <c r="B15" s="37">
        <v>7818100</v>
      </c>
      <c r="C15" s="37">
        <v>1332000</v>
      </c>
      <c r="D15" s="24">
        <f t="shared" ref="D15" si="1">C15*100/B15</f>
        <v>17.037387600567914</v>
      </c>
      <c r="E15" s="24">
        <f>C15*100/C9</f>
        <v>102.92091249557389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21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01.04.2023</v>
      </c>
      <c r="B2" s="34"/>
      <c r="C2" s="34"/>
      <c r="D2" s="34"/>
      <c r="E2" s="34"/>
    </row>
    <row r="3" spans="1:5" x14ac:dyDescent="0.25">
      <c r="E3" s="32" t="str">
        <f>Синдор!E3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6070789.5</v>
      </c>
      <c r="C5" s="20">
        <f>SUM(C6:C7)</f>
        <v>1828908.41</v>
      </c>
      <c r="D5" s="20">
        <f t="shared" ref="D5:D10" si="0">C5*100/B5</f>
        <v>30.126368407272235</v>
      </c>
      <c r="E5" s="20">
        <v>100</v>
      </c>
    </row>
    <row r="6" spans="1:5" x14ac:dyDescent="0.25">
      <c r="A6" s="22" t="s">
        <v>0</v>
      </c>
      <c r="B6" s="23">
        <v>188000</v>
      </c>
      <c r="C6" s="23">
        <v>78365.98</v>
      </c>
      <c r="D6" s="24">
        <f t="shared" si="0"/>
        <v>41.684031914893616</v>
      </c>
      <c r="E6" s="24">
        <f>C6*100/C5</f>
        <v>4.2848498903233763</v>
      </c>
    </row>
    <row r="7" spans="1:5" x14ac:dyDescent="0.25">
      <c r="A7" s="22" t="s">
        <v>1</v>
      </c>
      <c r="B7" s="23">
        <v>5882789.5</v>
      </c>
      <c r="C7" s="23">
        <v>1750542.43</v>
      </c>
      <c r="D7" s="24">
        <f t="shared" si="0"/>
        <v>29.757012893288124</v>
      </c>
      <c r="E7" s="24">
        <f>C7*100/C5</f>
        <v>95.715150109676628</v>
      </c>
    </row>
    <row r="8" spans="1:5" x14ac:dyDescent="0.25">
      <c r="A8" s="19" t="s">
        <v>12</v>
      </c>
      <c r="B8" s="20">
        <f>SUM(B9:B13)</f>
        <v>6071790.5</v>
      </c>
      <c r="C8" s="20">
        <f>SUM(C9:C13)</f>
        <v>1177872.94</v>
      </c>
      <c r="D8" s="20">
        <f t="shared" si="0"/>
        <v>19.399103773425647</v>
      </c>
      <c r="E8" s="20">
        <v>100</v>
      </c>
    </row>
    <row r="9" spans="1:5" x14ac:dyDescent="0.25">
      <c r="A9" s="25" t="s">
        <v>5</v>
      </c>
      <c r="B9" s="23">
        <v>3135175.5</v>
      </c>
      <c r="C9" s="23">
        <v>523715.38</v>
      </c>
      <c r="D9" s="24">
        <f t="shared" si="0"/>
        <v>16.704499636463733</v>
      </c>
      <c r="E9" s="24">
        <f>C9*100/C8</f>
        <v>44.462807677710977</v>
      </c>
    </row>
    <row r="10" spans="1:5" ht="30.75" customHeight="1" x14ac:dyDescent="0.25">
      <c r="A10" s="25" t="s">
        <v>13</v>
      </c>
      <c r="B10" s="23">
        <v>11800</v>
      </c>
      <c r="C10" s="23">
        <v>2700</v>
      </c>
      <c r="D10" s="24">
        <f t="shared" si="0"/>
        <v>22.881355932203391</v>
      </c>
      <c r="E10" s="24">
        <f>C10*100/C9</f>
        <v>0.51554720428489231</v>
      </c>
    </row>
    <row r="11" spans="1:5" x14ac:dyDescent="0.25">
      <c r="A11" s="25" t="s">
        <v>7</v>
      </c>
      <c r="B11" s="23">
        <v>2841452</v>
      </c>
      <c r="C11" s="23">
        <v>631866.96</v>
      </c>
      <c r="D11" s="24">
        <f>C11*100/B11</f>
        <v>22.237467323044697</v>
      </c>
      <c r="E11" s="24">
        <f>C11*100/C8</f>
        <v>53.644747115083568</v>
      </c>
    </row>
    <row r="12" spans="1:5" x14ac:dyDescent="0.25">
      <c r="A12" s="25" t="s">
        <v>29</v>
      </c>
      <c r="B12" s="23">
        <v>5000</v>
      </c>
      <c r="C12" s="23">
        <v>0</v>
      </c>
      <c r="D12" s="24">
        <f>C12*100/B12</f>
        <v>0</v>
      </c>
      <c r="E12" s="24">
        <f>C12*100/C9</f>
        <v>0</v>
      </c>
    </row>
    <row r="13" spans="1:5" x14ac:dyDescent="0.25">
      <c r="A13" s="25" t="s">
        <v>10</v>
      </c>
      <c r="B13" s="23">
        <v>78363</v>
      </c>
      <c r="C13" s="23">
        <v>19590.599999999999</v>
      </c>
      <c r="D13" s="24">
        <f>C13*100/B13</f>
        <v>24.999808583132342</v>
      </c>
      <c r="E13" s="24">
        <f>C13*100/C8</f>
        <v>1.6632184452764489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0.5703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ht="21" customHeight="1" x14ac:dyDescent="0.25">
      <c r="A1" s="34" t="s">
        <v>22</v>
      </c>
      <c r="B1" s="34"/>
      <c r="C1" s="34"/>
      <c r="D1" s="34"/>
      <c r="E1" s="34"/>
    </row>
    <row r="2" spans="1:5" ht="14.25" customHeight="1" x14ac:dyDescent="0.25">
      <c r="A2" s="34" t="str">
        <f>МР!A2</f>
        <v xml:space="preserve"> на 01.04.2023</v>
      </c>
      <c r="B2" s="34"/>
      <c r="C2" s="34"/>
      <c r="D2" s="34"/>
      <c r="E2" s="34"/>
    </row>
    <row r="3" spans="1:5" x14ac:dyDescent="0.25">
      <c r="E3" s="32" t="str">
        <f>МР!E3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3054860.5</v>
      </c>
      <c r="C5" s="20">
        <f>SUM(C6:C7)</f>
        <v>580437.25</v>
      </c>
      <c r="D5" s="20">
        <f t="shared" ref="D5:D14" si="0">C5*100/B5</f>
        <v>19.000450266059612</v>
      </c>
      <c r="E5" s="20">
        <f>SUM(E6:E7)</f>
        <v>100</v>
      </c>
    </row>
    <row r="6" spans="1:5" x14ac:dyDescent="0.25">
      <c r="A6" s="22" t="s">
        <v>0</v>
      </c>
      <c r="B6" s="23">
        <v>19680</v>
      </c>
      <c r="C6" s="23">
        <v>19341.79</v>
      </c>
      <c r="D6" s="24">
        <f t="shared" si="0"/>
        <v>98.28145325203252</v>
      </c>
      <c r="E6" s="24">
        <f>C6*100/C5</f>
        <v>3.3322792429328061</v>
      </c>
    </row>
    <row r="7" spans="1:5" x14ac:dyDescent="0.25">
      <c r="A7" s="22" t="s">
        <v>1</v>
      </c>
      <c r="B7" s="23">
        <v>3035180.5</v>
      </c>
      <c r="C7" s="23">
        <v>561095.46</v>
      </c>
      <c r="D7" s="24">
        <f t="shared" si="0"/>
        <v>18.486395125429937</v>
      </c>
      <c r="E7" s="24">
        <f>C7*100/C5</f>
        <v>96.667720757067187</v>
      </c>
    </row>
    <row r="8" spans="1:5" x14ac:dyDescent="0.25">
      <c r="A8" s="19" t="s">
        <v>12</v>
      </c>
      <c r="B8" s="20">
        <f>SUM(B9:B14)</f>
        <v>5654960.5</v>
      </c>
      <c r="C8" s="20">
        <f>SUM(C9:C14)</f>
        <v>333246.17</v>
      </c>
      <c r="D8" s="20">
        <f t="shared" si="0"/>
        <v>5.8929884656135085</v>
      </c>
      <c r="E8" s="20">
        <f>SUM(E9:E13)</f>
        <v>83.099058572826209</v>
      </c>
    </row>
    <row r="9" spans="1:5" x14ac:dyDescent="0.25">
      <c r="A9" s="25" t="s">
        <v>5</v>
      </c>
      <c r="B9" s="23">
        <v>1920594.5</v>
      </c>
      <c r="C9" s="23">
        <v>276924.43</v>
      </c>
      <c r="D9" s="24">
        <f t="shared" si="0"/>
        <v>14.418682860957896</v>
      </c>
      <c r="E9" s="24">
        <f>C9*100/C8</f>
        <v>83.099058572826209</v>
      </c>
    </row>
    <row r="10" spans="1:5" ht="31.5" customHeight="1" x14ac:dyDescent="0.25">
      <c r="A10" s="25" t="s">
        <v>13</v>
      </c>
      <c r="B10" s="23">
        <v>12000</v>
      </c>
      <c r="C10" s="23">
        <v>0</v>
      </c>
      <c r="D10" s="24">
        <f t="shared" si="0"/>
        <v>0</v>
      </c>
      <c r="E10" s="24">
        <f>C10*100/C8</f>
        <v>0</v>
      </c>
    </row>
    <row r="11" spans="1:5" x14ac:dyDescent="0.25">
      <c r="A11" s="25" t="s">
        <v>6</v>
      </c>
      <c r="B11" s="23">
        <v>50000</v>
      </c>
      <c r="C11" s="23">
        <v>0</v>
      </c>
      <c r="D11" s="24">
        <f t="shared" si="0"/>
        <v>0</v>
      </c>
      <c r="E11" s="24">
        <f>C11*100/C8</f>
        <v>0</v>
      </c>
    </row>
    <row r="12" spans="1:5" x14ac:dyDescent="0.25">
      <c r="A12" s="25" t="s">
        <v>7</v>
      </c>
      <c r="B12" s="23">
        <v>2662323</v>
      </c>
      <c r="C12" s="23">
        <v>0</v>
      </c>
      <c r="D12" s="24">
        <f t="shared" si="0"/>
        <v>0</v>
      </c>
      <c r="E12" s="24">
        <f>C12*100/C8</f>
        <v>0</v>
      </c>
    </row>
    <row r="13" spans="1:5" ht="18" customHeight="1" x14ac:dyDescent="0.25">
      <c r="A13" s="25" t="s">
        <v>29</v>
      </c>
      <c r="B13" s="23">
        <v>672112</v>
      </c>
      <c r="C13" s="23">
        <v>0</v>
      </c>
      <c r="D13" s="24">
        <f t="shared" si="0"/>
        <v>0</v>
      </c>
      <c r="E13" s="24">
        <f>C13*100/C8</f>
        <v>0</v>
      </c>
    </row>
    <row r="14" spans="1:5" x14ac:dyDescent="0.25">
      <c r="A14" s="25" t="s">
        <v>10</v>
      </c>
      <c r="B14" s="23">
        <v>337931</v>
      </c>
      <c r="C14" s="23">
        <v>56321.74</v>
      </c>
      <c r="D14" s="24">
        <f t="shared" si="0"/>
        <v>16.666639047616229</v>
      </c>
      <c r="E14" s="24">
        <f>C14*100/C9</f>
        <v>20.33830673588459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1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7.42578125" style="16" customWidth="1"/>
    <col min="5" max="5" width="17.140625" style="16" customWidth="1"/>
    <col min="6" max="16384" width="9.140625" style="16"/>
  </cols>
  <sheetData>
    <row r="1" spans="1:5" ht="23.25" customHeight="1" x14ac:dyDescent="0.25">
      <c r="A1" s="34" t="s">
        <v>23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01.04.2023</v>
      </c>
      <c r="B2" s="34"/>
      <c r="C2" s="34"/>
      <c r="D2" s="34"/>
      <c r="E2" s="34"/>
    </row>
    <row r="3" spans="1:5" x14ac:dyDescent="0.25">
      <c r="E3" s="32" t="str">
        <f>Мещура!E3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7">
        <f>SUM(B6:B7)</f>
        <v>4139079.5</v>
      </c>
      <c r="C5" s="27">
        <f>SUM(C6:C7)</f>
        <v>460658.83</v>
      </c>
      <c r="D5" s="27">
        <f t="shared" ref="D5:D11" si="0">C5*100/B5</f>
        <v>11.129499445468491</v>
      </c>
      <c r="E5" s="27">
        <f>SUM(E6:E7)</f>
        <v>100</v>
      </c>
    </row>
    <row r="6" spans="1:5" x14ac:dyDescent="0.25">
      <c r="A6" s="22" t="s">
        <v>0</v>
      </c>
      <c r="B6" s="23">
        <v>528800</v>
      </c>
      <c r="C6" s="23">
        <v>43375.83</v>
      </c>
      <c r="D6" s="28">
        <f t="shared" si="0"/>
        <v>8.2026909984871406</v>
      </c>
      <c r="E6" s="28">
        <f>C6*100/C5</f>
        <v>9.4160422367243015</v>
      </c>
    </row>
    <row r="7" spans="1:5" x14ac:dyDescent="0.25">
      <c r="A7" s="22" t="s">
        <v>1</v>
      </c>
      <c r="B7" s="23">
        <v>3610279.5</v>
      </c>
      <c r="C7" s="23">
        <v>417283</v>
      </c>
      <c r="D7" s="28">
        <f t="shared" si="0"/>
        <v>11.558190993245814</v>
      </c>
      <c r="E7" s="28">
        <f>C7*100/C5</f>
        <v>90.583957763275691</v>
      </c>
    </row>
    <row r="8" spans="1:5" x14ac:dyDescent="0.25">
      <c r="A8" s="19" t="s">
        <v>12</v>
      </c>
      <c r="B8" s="27">
        <f>SUM(B9:B11)</f>
        <v>661913.5</v>
      </c>
      <c r="C8" s="27">
        <f>SUM(C9:C11)</f>
        <v>118082.97</v>
      </c>
      <c r="D8" s="27">
        <f t="shared" si="0"/>
        <v>17.839637656582017</v>
      </c>
      <c r="E8" s="27">
        <f>SUM(E9:E11)</f>
        <v>100</v>
      </c>
    </row>
    <row r="9" spans="1:5" x14ac:dyDescent="0.25">
      <c r="A9" s="25" t="s">
        <v>5</v>
      </c>
      <c r="B9" s="23">
        <v>528133.5</v>
      </c>
      <c r="C9" s="23">
        <v>24823.39</v>
      </c>
      <c r="D9" s="28">
        <f t="shared" si="0"/>
        <v>4.7002112155354663</v>
      </c>
      <c r="E9" s="28">
        <f>C9*100/C8</f>
        <v>21.021989877117758</v>
      </c>
    </row>
    <row r="10" spans="1:5" ht="32.25" customHeight="1" x14ac:dyDescent="0.25">
      <c r="A10" s="25" t="s">
        <v>7</v>
      </c>
      <c r="B10" s="23">
        <v>73000</v>
      </c>
      <c r="C10" s="23">
        <v>73000</v>
      </c>
      <c r="D10" s="28">
        <f t="shared" si="0"/>
        <v>100</v>
      </c>
      <c r="E10" s="28">
        <f>C10*100/C8</f>
        <v>61.820938277551789</v>
      </c>
    </row>
    <row r="11" spans="1:5" x14ac:dyDescent="0.25">
      <c r="A11" s="25" t="s">
        <v>10</v>
      </c>
      <c r="B11" s="23">
        <v>60780</v>
      </c>
      <c r="C11" s="23">
        <v>20259.580000000002</v>
      </c>
      <c r="D11" s="28">
        <f t="shared" si="0"/>
        <v>33.3326423165515</v>
      </c>
      <c r="E11" s="28">
        <f>C11*100/C8</f>
        <v>17.157071845330449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24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01.04.2023</v>
      </c>
      <c r="B2" s="34"/>
      <c r="C2" s="34"/>
      <c r="D2" s="34"/>
      <c r="E2" s="34"/>
    </row>
    <row r="3" spans="1:5" x14ac:dyDescent="0.25">
      <c r="E3" s="32" t="str">
        <f>Серёгово!E3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8781708.5</v>
      </c>
      <c r="C5" s="20">
        <f>SUM(C6:C7)</f>
        <v>2606016.89</v>
      </c>
      <c r="D5" s="20">
        <f t="shared" ref="D5:D13" si="0">C5*100/B5</f>
        <v>29.675511206048345</v>
      </c>
      <c r="E5" s="20">
        <f>SUM(E6:E7)</f>
        <v>100</v>
      </c>
    </row>
    <row r="6" spans="1:5" x14ac:dyDescent="0.25">
      <c r="A6" s="22" t="s">
        <v>0</v>
      </c>
      <c r="B6" s="23">
        <v>204120</v>
      </c>
      <c r="C6" s="23">
        <v>1106025.79</v>
      </c>
      <c r="D6" s="24">
        <f t="shared" si="0"/>
        <v>541.85076915539878</v>
      </c>
      <c r="E6" s="24">
        <f>C6*100/C5</f>
        <v>42.441236441871254</v>
      </c>
    </row>
    <row r="7" spans="1:5" x14ac:dyDescent="0.25">
      <c r="A7" s="22" t="s">
        <v>1</v>
      </c>
      <c r="B7" s="23">
        <v>8577588.5</v>
      </c>
      <c r="C7" s="23">
        <v>1499991.1</v>
      </c>
      <c r="D7" s="24">
        <f t="shared" si="0"/>
        <v>17.487328752131209</v>
      </c>
      <c r="E7" s="24">
        <f>C7*100/C5</f>
        <v>57.558763558128739</v>
      </c>
    </row>
    <row r="8" spans="1:5" x14ac:dyDescent="0.25">
      <c r="A8" s="19" t="s">
        <v>12</v>
      </c>
      <c r="B8" s="20">
        <f>SUM(B9:B13)</f>
        <v>8788832.4399999995</v>
      </c>
      <c r="C8" s="20">
        <f>SUM(C9:C13)</f>
        <v>1403679.04</v>
      </c>
      <c r="D8" s="20">
        <f t="shared" si="0"/>
        <v>15.971166245149169</v>
      </c>
      <c r="E8" s="20">
        <f>SUM(E9:E13)</f>
        <v>100</v>
      </c>
    </row>
    <row r="9" spans="1:5" x14ac:dyDescent="0.25">
      <c r="A9" s="25" t="s">
        <v>5</v>
      </c>
      <c r="B9" s="23">
        <v>4184552.44</v>
      </c>
      <c r="C9" s="23">
        <v>694007.95</v>
      </c>
      <c r="D9" s="24">
        <f t="shared" si="0"/>
        <v>16.584998275227733</v>
      </c>
      <c r="E9" s="24">
        <f>C9*100/C8</f>
        <v>49.44206832353926</v>
      </c>
    </row>
    <row r="10" spans="1:5" ht="30.75" customHeight="1" x14ac:dyDescent="0.25">
      <c r="A10" s="25" t="s">
        <v>13</v>
      </c>
      <c r="B10" s="23">
        <v>15600</v>
      </c>
      <c r="C10" s="23">
        <v>3900</v>
      </c>
      <c r="D10" s="24">
        <f t="shared" si="0"/>
        <v>25</v>
      </c>
      <c r="E10" s="24">
        <f>C10*100/C8</f>
        <v>0.27784129340564917</v>
      </c>
    </row>
    <row r="11" spans="1:5" ht="18.75" customHeight="1" x14ac:dyDescent="0.25">
      <c r="A11" s="25" t="s">
        <v>7</v>
      </c>
      <c r="B11" s="23">
        <v>3558565</v>
      </c>
      <c r="C11" s="23">
        <v>475742.55</v>
      </c>
      <c r="D11" s="24">
        <f t="shared" si="0"/>
        <v>13.368943661279195</v>
      </c>
      <c r="E11" s="24">
        <f>C11*100/C8</f>
        <v>33.892544979513268</v>
      </c>
    </row>
    <row r="12" spans="1:5" x14ac:dyDescent="0.25">
      <c r="A12" s="25" t="s">
        <v>29</v>
      </c>
      <c r="B12" s="23">
        <v>110000</v>
      </c>
      <c r="C12" s="23">
        <v>0</v>
      </c>
      <c r="D12" s="24">
        <f t="shared" si="0"/>
        <v>0</v>
      </c>
      <c r="E12" s="24">
        <f>C12*100/C8</f>
        <v>0</v>
      </c>
    </row>
    <row r="13" spans="1:5" ht="19.5" customHeight="1" x14ac:dyDescent="0.25">
      <c r="A13" s="25" t="s">
        <v>10</v>
      </c>
      <c r="B13" s="23">
        <v>920115</v>
      </c>
      <c r="C13" s="23">
        <v>230028.54</v>
      </c>
      <c r="D13" s="24">
        <f t="shared" si="0"/>
        <v>24.999977176765949</v>
      </c>
      <c r="E13" s="24">
        <f>C13*100/C8</f>
        <v>16.387545403541825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2" width="20.85546875" style="16" customWidth="1"/>
    <col min="3" max="3" width="19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25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01.04.2023</v>
      </c>
      <c r="B2" s="34"/>
      <c r="C2" s="34"/>
      <c r="D2" s="34"/>
      <c r="E2" s="34"/>
    </row>
    <row r="3" spans="1:5" x14ac:dyDescent="0.25">
      <c r="E3" s="32" t="str">
        <f>Тракт!E3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5565724</v>
      </c>
      <c r="C5" s="20">
        <f>SUM(C6:C7)</f>
        <v>576445.19999999995</v>
      </c>
      <c r="D5" s="20">
        <f t="shared" ref="D5:D13" si="0">C5*100/B5</f>
        <v>10.35705687166665</v>
      </c>
      <c r="E5" s="20">
        <f>SUM(E6:E7)</f>
        <v>100.00000000000001</v>
      </c>
    </row>
    <row r="6" spans="1:5" x14ac:dyDescent="0.25">
      <c r="A6" s="22" t="s">
        <v>0</v>
      </c>
      <c r="B6" s="23">
        <v>97960</v>
      </c>
      <c r="C6" s="23">
        <v>22196.21</v>
      </c>
      <c r="D6" s="24">
        <f t="shared" si="0"/>
        <v>22.658442221314822</v>
      </c>
      <c r="E6" s="24">
        <f>C6*100/C5</f>
        <v>3.8505325397800174</v>
      </c>
    </row>
    <row r="7" spans="1:5" x14ac:dyDescent="0.25">
      <c r="A7" s="22" t="s">
        <v>1</v>
      </c>
      <c r="B7" s="23">
        <v>5467764</v>
      </c>
      <c r="C7" s="23">
        <v>554248.99</v>
      </c>
      <c r="D7" s="24">
        <f t="shared" si="0"/>
        <v>10.136666286255222</v>
      </c>
      <c r="E7" s="24">
        <f>C7*100/C5</f>
        <v>96.149467460219995</v>
      </c>
    </row>
    <row r="8" spans="1:5" x14ac:dyDescent="0.25">
      <c r="A8" s="19" t="s">
        <v>12</v>
      </c>
      <c r="B8" s="20">
        <f>SUM(B9:B14)</f>
        <v>5566724</v>
      </c>
      <c r="C8" s="20">
        <f>SUM(C9:C14)</f>
        <v>521126.34</v>
      </c>
      <c r="D8" s="20">
        <f t="shared" si="0"/>
        <v>9.3614546005873471</v>
      </c>
      <c r="E8" s="20">
        <f>SUM(E9:E13)</f>
        <v>75.964548251389473</v>
      </c>
    </row>
    <row r="9" spans="1:5" x14ac:dyDescent="0.25">
      <c r="A9" s="25" t="s">
        <v>5</v>
      </c>
      <c r="B9" s="23">
        <v>1926903</v>
      </c>
      <c r="C9" s="23">
        <v>323576.11</v>
      </c>
      <c r="D9" s="24">
        <f t="shared" si="0"/>
        <v>16.792547938323828</v>
      </c>
      <c r="E9" s="24">
        <f>C9*100/C8</f>
        <v>62.091682028584465</v>
      </c>
    </row>
    <row r="10" spans="1:5" ht="32.25" customHeight="1" x14ac:dyDescent="0.25">
      <c r="A10" s="25" t="s">
        <v>13</v>
      </c>
      <c r="B10" s="23">
        <v>2210800</v>
      </c>
      <c r="C10" s="23">
        <v>0</v>
      </c>
      <c r="D10" s="24">
        <f t="shared" si="0"/>
        <v>0</v>
      </c>
      <c r="E10" s="24">
        <f>C10*100/C8</f>
        <v>0</v>
      </c>
    </row>
    <row r="11" spans="1:5" x14ac:dyDescent="0.25">
      <c r="A11" s="25" t="s">
        <v>6</v>
      </c>
      <c r="B11" s="23">
        <v>74666</v>
      </c>
      <c r="C11" s="23">
        <v>11200</v>
      </c>
      <c r="D11" s="24">
        <f t="shared" si="0"/>
        <v>15.00013392976723</v>
      </c>
      <c r="E11" s="24">
        <f>C11*100/C8</f>
        <v>2.1491909236443507</v>
      </c>
    </row>
    <row r="12" spans="1:5" ht="21" customHeight="1" x14ac:dyDescent="0.25">
      <c r="A12" s="25" t="s">
        <v>7</v>
      </c>
      <c r="B12" s="23">
        <v>648334</v>
      </c>
      <c r="C12" s="23">
        <v>61095.16</v>
      </c>
      <c r="D12" s="24">
        <f t="shared" si="0"/>
        <v>9.4234083049786062</v>
      </c>
      <c r="E12" s="24">
        <f>C12*100/C8</f>
        <v>11.723675299160659</v>
      </c>
    </row>
    <row r="13" spans="1:5" ht="19.5" customHeight="1" x14ac:dyDescent="0.25">
      <c r="A13" s="25" t="s">
        <v>29</v>
      </c>
      <c r="B13" s="23">
        <v>205000</v>
      </c>
      <c r="C13" s="23">
        <v>0</v>
      </c>
      <c r="D13" s="24">
        <f t="shared" si="0"/>
        <v>0</v>
      </c>
      <c r="E13" s="24">
        <f>C13*100/C8</f>
        <v>0</v>
      </c>
    </row>
    <row r="14" spans="1:5" x14ac:dyDescent="0.25">
      <c r="A14" s="22" t="s">
        <v>10</v>
      </c>
      <c r="B14" s="37">
        <v>501021</v>
      </c>
      <c r="C14" s="37">
        <v>125255.07</v>
      </c>
      <c r="D14" s="24">
        <f t="shared" ref="D14" si="1">C14*100/B14</f>
        <v>24.999964073362193</v>
      </c>
      <c r="E14" s="24">
        <f>C14*100/C9</f>
        <v>38.709616108556347</v>
      </c>
    </row>
  </sheetData>
  <mergeCells count="2">
    <mergeCell ref="A1:E1"/>
    <mergeCell ref="A2:E2"/>
  </mergeCells>
  <pageMargins left="0.7" right="0.7" top="0.75" bottom="0.75" header="0.3" footer="0.3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27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01.04.2023</v>
      </c>
      <c r="B2" s="34"/>
      <c r="C2" s="34"/>
      <c r="D2" s="34"/>
      <c r="E2" s="34"/>
    </row>
    <row r="3" spans="1:5" x14ac:dyDescent="0.25">
      <c r="E3" s="32" t="str">
        <f>Туръя!E3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8318749.5</v>
      </c>
      <c r="C5" s="20">
        <f>SUM(C6:C7)</f>
        <v>1659973.28</v>
      </c>
      <c r="D5" s="20">
        <f t="shared" ref="D5:D12" si="0">C5*100/B5</f>
        <v>19.954601109217197</v>
      </c>
      <c r="E5" s="20">
        <f>SUM(E6:E7)</f>
        <v>100</v>
      </c>
    </row>
    <row r="6" spans="1:5" x14ac:dyDescent="0.25">
      <c r="A6" s="22" t="s">
        <v>0</v>
      </c>
      <c r="B6" s="23">
        <v>3537200</v>
      </c>
      <c r="C6" s="23">
        <v>996779.23</v>
      </c>
      <c r="D6" s="24">
        <f t="shared" si="0"/>
        <v>28.179894549361077</v>
      </c>
      <c r="E6" s="24">
        <f>C6*100/C5</f>
        <v>60.047908120545166</v>
      </c>
    </row>
    <row r="7" spans="1:5" x14ac:dyDescent="0.25">
      <c r="A7" s="22" t="s">
        <v>1</v>
      </c>
      <c r="B7" s="23">
        <v>4781549.5</v>
      </c>
      <c r="C7" s="23">
        <v>663194.05000000005</v>
      </c>
      <c r="D7" s="24">
        <f t="shared" si="0"/>
        <v>13.869856413700205</v>
      </c>
      <c r="E7" s="24">
        <f>C7*100/C5</f>
        <v>39.952091879454834</v>
      </c>
    </row>
    <row r="8" spans="1:5" x14ac:dyDescent="0.25">
      <c r="A8" s="19" t="s">
        <v>12</v>
      </c>
      <c r="B8" s="20">
        <f>SUM(B9:B12)</f>
        <v>8899417.5</v>
      </c>
      <c r="C8" s="20">
        <f>SUM(C9:C12)</f>
        <v>1590531.83</v>
      </c>
      <c r="D8" s="20">
        <f t="shared" si="0"/>
        <v>17.872313890206858</v>
      </c>
      <c r="E8" s="20">
        <f>SUM(E9:E12)</f>
        <v>100</v>
      </c>
    </row>
    <row r="9" spans="1:5" x14ac:dyDescent="0.25">
      <c r="A9" s="25" t="s">
        <v>5</v>
      </c>
      <c r="B9" s="23">
        <v>3676018.65</v>
      </c>
      <c r="C9" s="23">
        <v>754934.37</v>
      </c>
      <c r="D9" s="24">
        <f t="shared" si="0"/>
        <v>20.536739387870082</v>
      </c>
      <c r="E9" s="24">
        <f>C9*100/C8</f>
        <v>47.464273003577674</v>
      </c>
    </row>
    <row r="10" spans="1:5" ht="32.25" customHeight="1" x14ac:dyDescent="0.25">
      <c r="A10" s="25" t="s">
        <v>13</v>
      </c>
      <c r="B10" s="23">
        <v>133200</v>
      </c>
      <c r="C10" s="23">
        <v>60000</v>
      </c>
      <c r="D10" s="24">
        <f t="shared" si="0"/>
        <v>45.045045045045043</v>
      </c>
      <c r="E10" s="24">
        <f>C10*100/C8</f>
        <v>3.7723231228890275</v>
      </c>
    </row>
    <row r="11" spans="1:5" x14ac:dyDescent="0.25">
      <c r="A11" s="25" t="s">
        <v>7</v>
      </c>
      <c r="B11" s="23">
        <v>5080198.8499999996</v>
      </c>
      <c r="C11" s="23">
        <v>775597.46</v>
      </c>
      <c r="D11" s="24">
        <f t="shared" si="0"/>
        <v>15.267068925855138</v>
      </c>
      <c r="E11" s="24">
        <f>C11*100/C8</f>
        <v>48.763403873533292</v>
      </c>
    </row>
    <row r="12" spans="1:5" x14ac:dyDescent="0.25">
      <c r="A12" s="25" t="s">
        <v>29</v>
      </c>
      <c r="B12" s="23">
        <v>10000</v>
      </c>
      <c r="C12" s="23">
        <v>0</v>
      </c>
      <c r="D12" s="24">
        <f t="shared" si="0"/>
        <v>0</v>
      </c>
      <c r="E12" s="24">
        <f>C12*100/C8</f>
        <v>0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2020-07-10T06:38:52Z</cp:lastPrinted>
  <dcterms:created xsi:type="dcterms:W3CDTF">2017-08-31T10:49:57Z</dcterms:created>
  <dcterms:modified xsi:type="dcterms:W3CDTF">2023-04-12T08:29:09Z</dcterms:modified>
</cp:coreProperties>
</file>