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55" yWindow="-105" windowWidth="12900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6" i="1" l="1"/>
  <c r="G7" i="1" l="1"/>
  <c r="C5" i="1" l="1"/>
  <c r="F17" i="1" l="1"/>
  <c r="C17" i="1" l="1"/>
  <c r="C4" i="1" s="1"/>
  <c r="E6" i="1"/>
  <c r="D17" i="1" l="1"/>
  <c r="D5" i="1"/>
  <c r="D4" i="1" l="1"/>
  <c r="G20" i="1"/>
  <c r="G17" i="1"/>
  <c r="F5" i="1"/>
  <c r="F4" i="1" l="1"/>
  <c r="G18" i="1"/>
  <c r="G8" i="1"/>
  <c r="G9" i="1"/>
  <c r="G10" i="1"/>
  <c r="G11" i="1"/>
  <c r="G12" i="1"/>
  <c r="G13" i="1"/>
  <c r="G14" i="1"/>
  <c r="G15" i="1"/>
  <c r="G16" i="1"/>
  <c r="G5" i="1"/>
  <c r="E20" i="1"/>
  <c r="E18" i="1"/>
  <c r="E17" i="1"/>
  <c r="E15" i="1"/>
  <c r="E16" i="1"/>
  <c r="E7" i="1"/>
  <c r="E8" i="1"/>
  <c r="E9" i="1"/>
  <c r="E10" i="1"/>
  <c r="E11" i="1"/>
  <c r="E12" i="1"/>
  <c r="E14" i="1"/>
  <c r="E5" i="1"/>
  <c r="G4" i="1" l="1"/>
  <c r="E4" i="1"/>
</calcChain>
</file>

<file path=xl/sharedStrings.xml><?xml version="1.0" encoding="utf-8"?>
<sst xmlns="http://schemas.openxmlformats.org/spreadsheetml/2006/main" count="56" uniqueCount="47">
  <si>
    <t>Итого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</si>
  <si>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</si>
  <si>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</si>
  <si>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</si>
  <si>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</si>
  <si>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</si>
  <si>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</si>
  <si>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</si>
  <si>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</si>
  <si>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</si>
  <si>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</si>
  <si>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</si>
  <si>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</si>
  <si>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</si>
  <si>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</si>
  <si>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</si>
  <si>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% исполнения уточнённого плана</t>
  </si>
  <si>
    <t>-</t>
  </si>
  <si>
    <t>00010000000000000000</t>
  </si>
  <si>
    <t>00010100000000000000</t>
  </si>
  <si>
    <t>00010300000000000000</t>
  </si>
  <si>
    <t>00010500000000000000</t>
  </si>
  <si>
    <t>00010600000000000000</t>
  </si>
  <si>
    <t>00010800000000000000</t>
  </si>
  <si>
    <t>00011100000000000000</t>
  </si>
  <si>
    <t>00011200000000000000</t>
  </si>
  <si>
    <t>ДОХОДЫ ОТ ОКАЗАНИЯ ПЛАТНЫХ УСЛУГ И КОМПЕНСАЦИИ ЗАТРАТ ГОСУДАРСТВА</t>
  </si>
  <si>
    <t>00011300000000000000</t>
  </si>
  <si>
    <t>00011400000000000000</t>
  </si>
  <si>
    <t>00011600000000000000</t>
  </si>
  <si>
    <t>00011700000000000000</t>
  </si>
  <si>
    <t>00020000000000000000</t>
  </si>
  <si>
    <t>00020200000000000000</t>
  </si>
  <si>
    <t>00020700000000000000</t>
  </si>
  <si>
    <t>00021900000000000000</t>
  </si>
  <si>
    <t>Код дохода по КД</t>
  </si>
  <si>
    <t>Наименование показателя</t>
  </si>
  <si>
    <t xml:space="preserve">Уточнённый план </t>
  </si>
  <si>
    <t>Ед.изм: рубль</t>
  </si>
  <si>
    <t>00020400000000000000</t>
  </si>
  <si>
    <t>БЕЗВОЗМЕЗДНЫЕ ПОСТУПЛЕНИЯ ОТ НЕГОСУДАРСТВЕННЫХ ОРГАНИЗАЦИЙ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</si>
  <si>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</si>
  <si>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</si>
  <si>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 xml:space="preserve">% исполнения к 2022 году </t>
  </si>
  <si>
    <t>Исполнено на 01.07.2023</t>
  </si>
  <si>
    <t>Исполнено на 01.07.2022</t>
  </si>
  <si>
    <t xml:space="preserve">Сведения на 01.07.2023 об исполнении консолидированного бюджета МР "Княжпогостский" по ДЧБ в сравнении с плановыми назначениями и с соответствующим периодом предшествующего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</si>
</sst>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#\ ##0.0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" fontId="9" fillId="0" borderId="2">
      <alignment horizontal="right" shrinkToFit="1"/>
    </xf>
  </cellStyleXfs>
  <cellXfs count="2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4" fontId="4" fillId="4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top"/>
    </xf>
    <xf numFmtId="4" fontId="4" fillId="4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righ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right" vertical="top" wrapText="1"/>
    </xf>
    <xf numFmtId="4" fontId="8" fillId="3" borderId="1" xfId="0" applyNumberFormat="1" applyFont="1" applyFill="1" applyBorder="1" applyAlignment="1">
      <alignment horizontal="right" vertical="top"/>
    </xf>
    <xf numFmtId="165" fontId="4" fillId="4" borderId="1" xfId="0" applyNumberFormat="1" applyFont="1" applyFill="1" applyBorder="1" applyAlignment="1">
      <alignment horizontal="right" vertical="top"/>
    </xf>
    <xf numFmtId="165" fontId="4" fillId="3" borderId="1" xfId="0" applyNumberFormat="1" applyFont="1" applyFill="1" applyBorder="1" applyAlignment="1">
      <alignment horizontal="right" vertical="top"/>
    </xf>
    <xf numFmtId="165" fontId="3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right" vertical="top"/>
    </xf>
    <xf numFmtId="49" fontId="6" fillId="0" borderId="1" xfId="0" applyNumberFormat="1" applyFont="1" applyFill="1" applyBorder="1" applyAlignment="1">
      <alignment horizontal="center" vertical="top" wrapText="1"/>
    </xf>
    <xf numFmtId="4" fontId="5" fillId="0" borderId="0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center" wrapText="1"/>
    </xf>
  </cellXfs>
  <cellStyles count="3">
    <cellStyle name="xl45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zoomScale="90" zoomScaleNormal="90" workbookViewId="0">
      <selection activeCell="G3" sqref="G3"/>
    </sheetView>
  </sheetViews>
  <sheetFormatPr defaultColWidth="9.140625" defaultRowHeight="15" x14ac:dyDescent="0.2"/>
  <cols>
    <col min="1" max="1" width="56.42578125" style="1" customWidth="1"/>
    <col min="2" max="2" width="28.5703125" style="1" customWidth="1"/>
    <col min="3" max="3" width="19.85546875" style="1" customWidth="1"/>
    <col min="4" max="4" width="19" style="1" customWidth="1"/>
    <col min="5" max="5" width="17.140625" style="1" customWidth="1"/>
    <col min="6" max="6" width="18" style="1" customWidth="1"/>
    <col min="7" max="7" width="18.140625" style="1" customWidth="1"/>
    <col min="8" max="8" width="15.7109375" style="1" customWidth="1"/>
    <col min="9" max="16384" width="9.140625" style="1"/>
  </cols>
  <sheetData>
    <row r="1" spans="1:7" ht="40.5" customHeight="1" x14ac:dyDescent="0.25">
      <c r="A1" s="26" t="s">
        <v>46</v>
      </c>
      <c r="B1" s="26"/>
      <c r="C1" s="26"/>
      <c r="D1" s="26"/>
      <c r="E1" s="26"/>
      <c r="F1" s="26"/>
      <c r="G1" s="26"/>
    </row>
    <row r="2" spans="1:7" ht="24.75" customHeight="1" x14ac:dyDescent="0.25">
      <c r="A2" s="21"/>
      <c r="B2" s="21"/>
      <c r="C2" s="21"/>
      <c r="D2" s="21"/>
      <c r="E2" s="21"/>
      <c r="F2" s="21"/>
      <c r="G2" s="22" t="s">
        <v>38</v>
      </c>
    </row>
    <row r="3" spans="1:7" s="2" customFormat="1" ht="63" x14ac:dyDescent="0.25">
      <c r="A3" s="4" t="s">
        <v>36</v>
      </c>
      <c r="B3" s="4" t="s">
        <v>35</v>
      </c>
      <c r="C3" s="5" t="s">
        <v>37</v>
      </c>
      <c r="D3" s="5" t="s">
        <v>44</v>
      </c>
      <c r="E3" s="5" t="s">
        <v>16</v>
      </c>
      <c r="F3" s="5" t="s">
        <v>45</v>
      </c>
      <c r="G3" s="5" t="s">
        <v>43</v>
      </c>
    </row>
    <row r="4" spans="1:7" ht="15.75" x14ac:dyDescent="0.25">
      <c r="A4" s="6" t="s">
        <v>0</v>
      </c>
      <c r="B4" s="7"/>
      <c r="C4" s="3">
        <f>C5+C17</f>
        <v>833511025.29999995</v>
      </c>
      <c r="D4" s="3">
        <f>D5+D17</f>
        <v>452016670.41999996</v>
      </c>
      <c r="E4" s="18">
        <f>D4/C4*100</f>
        <v>54.230436874822217</v>
      </c>
      <c r="F4" s="8">
        <f>F5+F17</f>
        <v>414775662.53000003</v>
      </c>
      <c r="G4" s="8">
        <f>D4/F4*100</f>
        <v>108.97859041749017</v>
      </c>
    </row>
    <row r="5" spans="1:7" ht="15.75" x14ac:dyDescent="0.2">
      <c r="A5" s="14" t="s">
        <v>1</v>
      </c>
      <c r="B5" s="15" t="s">
        <v>18</v>
      </c>
      <c r="C5" s="16">
        <f>SUM(C6:C16)</f>
        <v>361719390.19</v>
      </c>
      <c r="D5" s="16">
        <f>SUM(D6:D16)</f>
        <v>188666140.16</v>
      </c>
      <c r="E5" s="19">
        <f>D5/C5*100</f>
        <v>52.158149459695679</v>
      </c>
      <c r="F5" s="13">
        <f>SUM(F6:F16)</f>
        <v>169517874.77000001</v>
      </c>
      <c r="G5" s="13">
        <f>D5/F5*100</f>
        <v>111.2957205344747</v>
      </c>
    </row>
    <row r="6" spans="1:7" x14ac:dyDescent="0.2">
      <c r="A6" s="10" t="s">
        <v>2</v>
      </c>
      <c r="B6" s="11" t="s">
        <v>19</v>
      </c>
      <c r="C6" s="12">
        <v>288492432</v>
      </c>
      <c r="D6" s="12">
        <v>136840210.69</v>
      </c>
      <c r="E6" s="20">
        <f>D6/C6*100</f>
        <v>47.432859760425188</v>
      </c>
      <c r="F6" s="23">
        <v>131175577.45999999</v>
      </c>
      <c r="G6" s="9">
        <f>D6/F6*100</f>
        <v>104.31835966700993</v>
      </c>
    </row>
    <row r="7" spans="1:7" ht="45" x14ac:dyDescent="0.2">
      <c r="A7" s="10" t="s">
        <v>3</v>
      </c>
      <c r="B7" s="11" t="s">
        <v>20</v>
      </c>
      <c r="C7" s="12">
        <v>16195420</v>
      </c>
      <c r="D7" s="12">
        <v>8825565.3100000005</v>
      </c>
      <c r="E7" s="20">
        <f t="shared" ref="E7:E16" si="0">D7/C7*100</f>
        <v>54.494204596114216</v>
      </c>
      <c r="F7" s="23">
        <v>8213344.8700000001</v>
      </c>
      <c r="G7" s="9">
        <f>D7/F7*100</f>
        <v>107.4539721598224</v>
      </c>
    </row>
    <row r="8" spans="1:7" x14ac:dyDescent="0.2">
      <c r="A8" s="10" t="s">
        <v>4</v>
      </c>
      <c r="B8" s="11" t="s">
        <v>21</v>
      </c>
      <c r="C8" s="12">
        <v>21798000</v>
      </c>
      <c r="D8" s="12">
        <v>15819976.68</v>
      </c>
      <c r="E8" s="20">
        <f t="shared" si="0"/>
        <v>72.575358656757501</v>
      </c>
      <c r="F8" s="23">
        <v>7335013.6399999997</v>
      </c>
      <c r="G8" s="9">
        <f t="shared" ref="G8:G16" si="1">D8/F8*100</f>
        <v>215.67753594525013</v>
      </c>
    </row>
    <row r="9" spans="1:7" x14ac:dyDescent="0.2">
      <c r="A9" s="10" t="s">
        <v>5</v>
      </c>
      <c r="B9" s="11" t="s">
        <v>22</v>
      </c>
      <c r="C9" s="12">
        <v>6262000</v>
      </c>
      <c r="D9" s="12">
        <v>843043.68</v>
      </c>
      <c r="E9" s="20">
        <f t="shared" si="0"/>
        <v>13.462850207601406</v>
      </c>
      <c r="F9" s="23">
        <v>1166809.58</v>
      </c>
      <c r="G9" s="9">
        <f t="shared" si="1"/>
        <v>72.252036189144079</v>
      </c>
    </row>
    <row r="10" spans="1:7" x14ac:dyDescent="0.2">
      <c r="A10" s="10" t="s">
        <v>6</v>
      </c>
      <c r="B10" s="11" t="s">
        <v>23</v>
      </c>
      <c r="C10" s="12">
        <v>3873000</v>
      </c>
      <c r="D10" s="12">
        <v>2100012.13</v>
      </c>
      <c r="E10" s="20">
        <f t="shared" si="0"/>
        <v>54.221846888716755</v>
      </c>
      <c r="F10" s="23">
        <v>2117884.77</v>
      </c>
      <c r="G10" s="9">
        <f t="shared" si="1"/>
        <v>99.156108951102183</v>
      </c>
    </row>
    <row r="11" spans="1:7" ht="45" x14ac:dyDescent="0.2">
      <c r="A11" s="10" t="s">
        <v>7</v>
      </c>
      <c r="B11" s="11" t="s">
        <v>24</v>
      </c>
      <c r="C11" s="12">
        <v>12949500</v>
      </c>
      <c r="D11" s="12">
        <v>11657456.5</v>
      </c>
      <c r="E11" s="20">
        <f t="shared" si="0"/>
        <v>90.022444882041768</v>
      </c>
      <c r="F11" s="23">
        <v>7903663.4299999997</v>
      </c>
      <c r="G11" s="9">
        <f t="shared" si="1"/>
        <v>147.49434364514684</v>
      </c>
    </row>
    <row r="12" spans="1:7" ht="30" x14ac:dyDescent="0.2">
      <c r="A12" s="10" t="s">
        <v>8</v>
      </c>
      <c r="B12" s="11" t="s">
        <v>25</v>
      </c>
      <c r="C12" s="12">
        <v>4073075</v>
      </c>
      <c r="D12" s="12">
        <v>392683.2</v>
      </c>
      <c r="E12" s="20">
        <f t="shared" si="0"/>
        <v>9.6409518606949298</v>
      </c>
      <c r="F12" s="23">
        <v>8264358.1100000003</v>
      </c>
      <c r="G12" s="9">
        <f t="shared" si="1"/>
        <v>4.751526915621521</v>
      </c>
    </row>
    <row r="13" spans="1:7" ht="30" x14ac:dyDescent="0.2">
      <c r="A13" s="10" t="s">
        <v>26</v>
      </c>
      <c r="B13" s="11" t="s">
        <v>27</v>
      </c>
      <c r="C13" s="12">
        <v>3890970</v>
      </c>
      <c r="D13" s="12">
        <v>5147065.16</v>
      </c>
      <c r="E13" s="20" t="s">
        <v>17</v>
      </c>
      <c r="F13" s="23">
        <v>258556.03</v>
      </c>
      <c r="G13" s="9">
        <f t="shared" si="1"/>
        <v>1990.6962370980093</v>
      </c>
    </row>
    <row r="14" spans="1:7" ht="30" x14ac:dyDescent="0.2">
      <c r="A14" s="10" t="s">
        <v>9</v>
      </c>
      <c r="B14" s="11" t="s">
        <v>28</v>
      </c>
      <c r="C14" s="12">
        <v>1310500</v>
      </c>
      <c r="D14" s="12">
        <v>1124902.8799999999</v>
      </c>
      <c r="E14" s="20">
        <f t="shared" si="0"/>
        <v>85.837686379244559</v>
      </c>
      <c r="F14" s="23">
        <v>970658.29</v>
      </c>
      <c r="G14" s="9">
        <f t="shared" si="1"/>
        <v>115.89071989484579</v>
      </c>
    </row>
    <row r="15" spans="1:7" x14ac:dyDescent="0.2">
      <c r="A15" s="10" t="s">
        <v>10</v>
      </c>
      <c r="B15" s="11" t="s">
        <v>29</v>
      </c>
      <c r="C15" s="12">
        <v>2272493.19</v>
      </c>
      <c r="D15" s="12">
        <v>5720191.8399999999</v>
      </c>
      <c r="E15" s="20">
        <f t="shared" si="0"/>
        <v>251.71436663359151</v>
      </c>
      <c r="F15" s="23">
        <v>1531586.21</v>
      </c>
      <c r="G15" s="9">
        <f t="shared" si="1"/>
        <v>373.48154499249506</v>
      </c>
    </row>
    <row r="16" spans="1:7" x14ac:dyDescent="0.2">
      <c r="A16" s="10" t="s">
        <v>11</v>
      </c>
      <c r="B16" s="11" t="s">
        <v>30</v>
      </c>
      <c r="C16" s="12">
        <v>602000</v>
      </c>
      <c r="D16" s="12">
        <v>195032.09</v>
      </c>
      <c r="E16" s="20">
        <f t="shared" si="0"/>
        <v>32.397357142857139</v>
      </c>
      <c r="F16" s="23">
        <v>580422.38</v>
      </c>
      <c r="G16" s="9">
        <f t="shared" si="1"/>
        <v>33.601752227403772</v>
      </c>
    </row>
    <row r="17" spans="1:7" ht="17.25" customHeight="1" x14ac:dyDescent="0.2">
      <c r="A17" s="14" t="s">
        <v>12</v>
      </c>
      <c r="B17" s="15" t="s">
        <v>31</v>
      </c>
      <c r="C17" s="16">
        <f>SUM(C18:C22)</f>
        <v>471791635.11000001</v>
      </c>
      <c r="D17" s="16">
        <f>SUM(D18:D22)</f>
        <v>263350530.25999999</v>
      </c>
      <c r="E17" s="19">
        <f>D17/C17*100</f>
        <v>55.819245332444012</v>
      </c>
      <c r="F17" s="17">
        <f>SUM(F18:F22)</f>
        <v>245257787.76000002</v>
      </c>
      <c r="G17" s="13">
        <f>D17/F17*100</f>
        <v>107.3770307826901</v>
      </c>
    </row>
    <row r="18" spans="1:7" ht="45" x14ac:dyDescent="0.2">
      <c r="A18" s="10" t="s">
        <v>13</v>
      </c>
      <c r="B18" s="11" t="s">
        <v>32</v>
      </c>
      <c r="C18" s="12">
        <v>471731385.11000001</v>
      </c>
      <c r="D18" s="12">
        <v>263335563.78999999</v>
      </c>
      <c r="E18" s="20">
        <f>D18/C18*100</f>
        <v>55.823201953924361</v>
      </c>
      <c r="F18" s="23">
        <v>244914683.58000001</v>
      </c>
      <c r="G18" s="9">
        <f>D18/F18*100</f>
        <v>107.52134577671531</v>
      </c>
    </row>
    <row r="19" spans="1:7" ht="30" x14ac:dyDescent="0.2">
      <c r="A19" s="10" t="s">
        <v>40</v>
      </c>
      <c r="B19" s="24" t="s">
        <v>39</v>
      </c>
      <c r="C19" s="12"/>
      <c r="D19" s="12" t="s">
        <v>17</v>
      </c>
      <c r="E19" s="20" t="s">
        <v>17</v>
      </c>
      <c r="F19" s="23">
        <v>134034.18</v>
      </c>
      <c r="G19" s="9" t="s">
        <v>17</v>
      </c>
    </row>
    <row r="20" spans="1:7" x14ac:dyDescent="0.2">
      <c r="A20" s="10" t="s">
        <v>15</v>
      </c>
      <c r="B20" s="11" t="s">
        <v>33</v>
      </c>
      <c r="C20" s="12">
        <v>36000</v>
      </c>
      <c r="D20" s="12">
        <v>42700</v>
      </c>
      <c r="E20" s="20">
        <f t="shared" ref="E20" si="2">D20/C20*100</f>
        <v>118.61111111111111</v>
      </c>
      <c r="F20" s="23">
        <v>241070</v>
      </c>
      <c r="G20" s="9">
        <f>D20/F20*100</f>
        <v>17.712697556726262</v>
      </c>
    </row>
    <row r="21" spans="1:7" ht="75.75" customHeight="1" x14ac:dyDescent="0.2">
      <c r="A21" s="10" t="s">
        <v>41</v>
      </c>
      <c r="B21" s="24" t="s">
        <v>42</v>
      </c>
      <c r="C21" s="12">
        <v>24250</v>
      </c>
      <c r="D21" s="12">
        <v>24249.96</v>
      </c>
      <c r="E21" s="20" t="s">
        <v>17</v>
      </c>
      <c r="F21" s="25" t="s">
        <v>17</v>
      </c>
      <c r="G21" s="9" t="s">
        <v>17</v>
      </c>
    </row>
    <row r="22" spans="1:7" ht="46.5" customHeight="1" x14ac:dyDescent="0.2">
      <c r="A22" s="10" t="s">
        <v>14</v>
      </c>
      <c r="B22" s="11" t="s">
        <v>34</v>
      </c>
      <c r="C22" s="12" t="s">
        <v>17</v>
      </c>
      <c r="D22" s="12">
        <v>-51983.49</v>
      </c>
      <c r="E22" s="20" t="s">
        <v>17</v>
      </c>
      <c r="F22" s="23">
        <v>-32000</v>
      </c>
      <c r="G22" s="9" t="s">
        <v>17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Tretyakova</cp:lastModifiedBy>
  <cp:lastPrinted>2020-04-10T09:37:24Z</cp:lastPrinted>
  <dcterms:created xsi:type="dcterms:W3CDTF">2017-08-30T14:30:40Z</dcterms:created>
  <dcterms:modified xsi:type="dcterms:W3CDTF">2023-07-11T11:02:15Z</dcterms:modified>
</cp:coreProperties>
</file>