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55" yWindow="-105" windowWidth="12900" windowHeight="120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7" i="1" l="1"/>
  <c r="F5" i="1"/>
  <c r="F4" i="1"/>
  <c r="G6" i="1" l="1"/>
  <c r="G7" i="1" l="1"/>
  <c r="C5" i="1" l="1"/>
  <c r="C17" i="1" l="1"/>
  <c r="C4" i="1" s="1"/>
  <c r="E6" i="1"/>
  <c r="D17" i="1" l="1"/>
  <c r="D5" i="1"/>
  <c r="D4" i="1" l="1"/>
  <c r="G20" i="1"/>
  <c r="G17" i="1"/>
  <c r="G18" i="1" l="1"/>
  <c r="G8" i="1"/>
  <c r="G9" i="1"/>
  <c r="G10" i="1"/>
  <c r="G11" i="1"/>
  <c r="G12" i="1"/>
  <c r="G13" i="1"/>
  <c r="G14" i="1"/>
  <c r="G15" i="1"/>
  <c r="G16" i="1"/>
  <c r="G5" i="1"/>
  <c r="E20" i="1"/>
  <c r="E18" i="1"/>
  <c r="E17" i="1"/>
  <c r="E15" i="1"/>
  <c r="E16" i="1"/>
  <c r="E7" i="1"/>
  <c r="E8" i="1"/>
  <c r="E9" i="1"/>
  <c r="E10" i="1"/>
  <c r="E11" i="1"/>
  <c r="E12" i="1"/>
  <c r="E14" i="1"/>
  <c r="E5" i="1"/>
  <c r="G4" i="1" l="1"/>
  <c r="E4" i="1"/>
</calcChain>
</file>

<file path=xl/sharedStrings.xml><?xml version="1.0" encoding="utf-8"?>
<sst xmlns="http://schemas.openxmlformats.org/spreadsheetml/2006/main" count="55" uniqueCount="47">
  <si>
    <t>Итого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</si>
  <si>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</si>
  <si>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</si>
  <si>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</si>
  <si>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</si>
  <si>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</si>
  <si>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</si>
  <si>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</si>
  <si>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</si>
  <si>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</si>
  <si>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</si>
  <si>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</si>
  <si>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</si>
  <si>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</si>
  <si>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</si>
  <si>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</si>
  <si>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>% исполнения уточнённого плана</t>
  </si>
  <si>
    <t>-</t>
  </si>
  <si>
    <t>00010000000000000000</t>
  </si>
  <si>
    <t>00010100000000000000</t>
  </si>
  <si>
    <t>00010300000000000000</t>
  </si>
  <si>
    <t>00010500000000000000</t>
  </si>
  <si>
    <t>00010600000000000000</t>
  </si>
  <si>
    <t>00010800000000000000</t>
  </si>
  <si>
    <t>00011100000000000000</t>
  </si>
  <si>
    <t>00011200000000000000</t>
  </si>
  <si>
    <t>ДОХОДЫ ОТ ОКАЗАНИЯ ПЛАТНЫХ УСЛУГ И КОМПЕНСАЦИИ ЗАТРАТ ГОСУДАРСТВА</t>
  </si>
  <si>
    <t>00011300000000000000</t>
  </si>
  <si>
    <t>00011400000000000000</t>
  </si>
  <si>
    <t>00011600000000000000</t>
  </si>
  <si>
    <t>00011700000000000000</t>
  </si>
  <si>
    <t>00020000000000000000</t>
  </si>
  <si>
    <t>00020200000000000000</t>
  </si>
  <si>
    <t>00020700000000000000</t>
  </si>
  <si>
    <t>00021900000000000000</t>
  </si>
  <si>
    <t>Код дохода по КД</t>
  </si>
  <si>
    <t>Наименование показателя</t>
  </si>
  <si>
    <t xml:space="preserve">Уточнённый план </t>
  </si>
  <si>
    <t>Ед.изм: рубль</t>
  </si>
  <si>
    <t>00020400000000000000</t>
  </si>
  <si>
    <t>БЕЗВОЗМЕЗДНЫЕ ПОСТУПЛЕНИЯ ОТ НЕГОСУДАРСТВЕННЫХ ОРГАНИЗАЦИЙ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</si>
  <si>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</si>
  <si>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</si>
  <si>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 xml:space="preserve">% исполнения к 2022 году </t>
  </si>
  <si>
    <t>Исполнено на 01.10.2022</t>
  </si>
  <si>
    <t>Исполнено на 01.10.2023</t>
  </si>
  <si>
    <t xml:space="preserve">Сведения на 01.10.2023 об исполнении консолидированного бюджета МР "Княжпогостский" по ДЧБ в сравнении с плановыми назначениями и с соответствующим периодом предшествующего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</si>
</sst>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#\ ##0.00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" fontId="8" fillId="0" borderId="2">
      <alignment horizontal="right" shrinkToFit="1"/>
    </xf>
  </cellStyleXfs>
  <cellXfs count="2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4" fontId="4" fillId="4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center" vertical="top"/>
    </xf>
    <xf numFmtId="4" fontId="4" fillId="4" borderId="1" xfId="0" applyNumberFormat="1" applyFont="1" applyFill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4" fontId="4" fillId="3" borderId="1" xfId="0" applyNumberFormat="1" applyFont="1" applyFill="1" applyBorder="1" applyAlignment="1">
      <alignment horizontal="right" vertical="top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right" vertical="top" wrapText="1"/>
    </xf>
    <xf numFmtId="165" fontId="4" fillId="4" borderId="1" xfId="0" applyNumberFormat="1" applyFont="1" applyFill="1" applyBorder="1" applyAlignment="1">
      <alignment horizontal="right" vertical="top"/>
    </xf>
    <xf numFmtId="165" fontId="4" fillId="3" borderId="1" xfId="0" applyNumberFormat="1" applyFont="1" applyFill="1" applyBorder="1" applyAlignment="1">
      <alignment horizontal="right" vertical="top"/>
    </xf>
    <xf numFmtId="165" fontId="3" fillId="0" borderId="1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right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</cellXfs>
  <cellStyles count="3">
    <cellStyle name="xl45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zoomScale="90" zoomScaleNormal="90" workbookViewId="0">
      <selection activeCell="D23" sqref="D23"/>
    </sheetView>
  </sheetViews>
  <sheetFormatPr defaultColWidth="9.140625" defaultRowHeight="15" x14ac:dyDescent="0.2"/>
  <cols>
    <col min="1" max="1" width="56.42578125" style="1" customWidth="1"/>
    <col min="2" max="2" width="28.5703125" style="1" customWidth="1"/>
    <col min="3" max="3" width="19.85546875" style="1" customWidth="1"/>
    <col min="4" max="4" width="19" style="1" customWidth="1"/>
    <col min="5" max="5" width="17.140625" style="1" customWidth="1"/>
    <col min="6" max="6" width="18" style="1" customWidth="1"/>
    <col min="7" max="7" width="18.140625" style="1" customWidth="1"/>
    <col min="8" max="8" width="15.7109375" style="1" customWidth="1"/>
    <col min="9" max="16384" width="9.140625" style="1"/>
  </cols>
  <sheetData>
    <row r="1" spans="1:7" ht="40.5" customHeight="1" x14ac:dyDescent="0.25">
      <c r="A1" s="23" t="s">
        <v>46</v>
      </c>
      <c r="B1" s="23"/>
      <c r="C1" s="23"/>
      <c r="D1" s="23"/>
      <c r="E1" s="23"/>
      <c r="F1" s="23"/>
      <c r="G1" s="23"/>
    </row>
    <row r="2" spans="1:7" ht="24.75" customHeight="1" x14ac:dyDescent="0.25">
      <c r="A2" s="20"/>
      <c r="B2" s="20"/>
      <c r="C2" s="20"/>
      <c r="D2" s="20"/>
      <c r="E2" s="20"/>
      <c r="F2" s="20"/>
      <c r="G2" s="21" t="s">
        <v>38</v>
      </c>
    </row>
    <row r="3" spans="1:7" s="2" customFormat="1" ht="63" x14ac:dyDescent="0.25">
      <c r="A3" s="4" t="s">
        <v>36</v>
      </c>
      <c r="B3" s="4" t="s">
        <v>35</v>
      </c>
      <c r="C3" s="5" t="s">
        <v>37</v>
      </c>
      <c r="D3" s="5" t="s">
        <v>45</v>
      </c>
      <c r="E3" s="5" t="s">
        <v>16</v>
      </c>
      <c r="F3" s="5" t="s">
        <v>44</v>
      </c>
      <c r="G3" s="5" t="s">
        <v>43</v>
      </c>
    </row>
    <row r="4" spans="1:7" ht="15.75" x14ac:dyDescent="0.25">
      <c r="A4" s="6" t="s">
        <v>0</v>
      </c>
      <c r="B4" s="7"/>
      <c r="C4" s="3">
        <f>C5+C17</f>
        <v>897104696.52999997</v>
      </c>
      <c r="D4" s="3">
        <f>D5+D17</f>
        <v>687269914.54999995</v>
      </c>
      <c r="E4" s="17">
        <f>D4/C4*100</f>
        <v>76.609777789410671</v>
      </c>
      <c r="F4" s="3">
        <f>F5+F17</f>
        <v>681189545.51999998</v>
      </c>
      <c r="G4" s="8">
        <f>D4/F4*100</f>
        <v>100.89261044447744</v>
      </c>
    </row>
    <row r="5" spans="1:7" ht="15.75" x14ac:dyDescent="0.2">
      <c r="A5" s="14" t="s">
        <v>1</v>
      </c>
      <c r="B5" s="15" t="s">
        <v>18</v>
      </c>
      <c r="C5" s="16">
        <f>SUM(C6:C16)</f>
        <v>362026390.19</v>
      </c>
      <c r="D5" s="16">
        <f>SUM(D6:D16)</f>
        <v>291924197.02999997</v>
      </c>
      <c r="E5" s="18">
        <f>D5/C5*100</f>
        <v>80.636164915157508</v>
      </c>
      <c r="F5" s="16">
        <f>SUM(F6:F16)</f>
        <v>257979488.70000002</v>
      </c>
      <c r="G5" s="13">
        <f>D5/F5*100</f>
        <v>113.15790976292448</v>
      </c>
    </row>
    <row r="6" spans="1:7" x14ac:dyDescent="0.2">
      <c r="A6" s="10" t="s">
        <v>2</v>
      </c>
      <c r="B6" s="11" t="s">
        <v>19</v>
      </c>
      <c r="C6" s="12">
        <v>288492432</v>
      </c>
      <c r="D6" s="12">
        <v>220014739.59999999</v>
      </c>
      <c r="E6" s="19">
        <f>D6/C6*100</f>
        <v>76.263608745202717</v>
      </c>
      <c r="F6" s="12">
        <v>202846379.16999999</v>
      </c>
      <c r="G6" s="9">
        <f>D6/F6*100</f>
        <v>108.46372535721314</v>
      </c>
    </row>
    <row r="7" spans="1:7" ht="45" x14ac:dyDescent="0.2">
      <c r="A7" s="10" t="s">
        <v>3</v>
      </c>
      <c r="B7" s="11" t="s">
        <v>20</v>
      </c>
      <c r="C7" s="12">
        <v>16195420</v>
      </c>
      <c r="D7" s="12">
        <v>13638047.810000001</v>
      </c>
      <c r="E7" s="19">
        <f t="shared" ref="E7:E16" si="0">D7/C7*100</f>
        <v>84.209287625760865</v>
      </c>
      <c r="F7" s="12">
        <v>13046001.07</v>
      </c>
      <c r="G7" s="9">
        <f>D7/F7*100</f>
        <v>104.53814725925052</v>
      </c>
    </row>
    <row r="8" spans="1:7" x14ac:dyDescent="0.2">
      <c r="A8" s="10" t="s">
        <v>4</v>
      </c>
      <c r="B8" s="11" t="s">
        <v>21</v>
      </c>
      <c r="C8" s="12">
        <v>21798000</v>
      </c>
      <c r="D8" s="12">
        <v>22624112.440000001</v>
      </c>
      <c r="E8" s="19">
        <f t="shared" si="0"/>
        <v>103.78985429855952</v>
      </c>
      <c r="F8" s="12">
        <v>9436950.1199999992</v>
      </c>
      <c r="G8" s="9">
        <f t="shared" ref="G8:G16" si="1">D8/F8*100</f>
        <v>239.73966326315605</v>
      </c>
    </row>
    <row r="9" spans="1:7" x14ac:dyDescent="0.2">
      <c r="A9" s="10" t="s">
        <v>5</v>
      </c>
      <c r="B9" s="11" t="s">
        <v>22</v>
      </c>
      <c r="C9" s="12">
        <v>6262000</v>
      </c>
      <c r="D9" s="12">
        <v>1768231.46</v>
      </c>
      <c r="E9" s="19">
        <f t="shared" si="0"/>
        <v>28.237487384222291</v>
      </c>
      <c r="F9" s="12">
        <v>1693435.62</v>
      </c>
      <c r="G9" s="9">
        <f t="shared" si="1"/>
        <v>104.41681036566362</v>
      </c>
    </row>
    <row r="10" spans="1:7" x14ac:dyDescent="0.2">
      <c r="A10" s="10" t="s">
        <v>6</v>
      </c>
      <c r="B10" s="11" t="s">
        <v>23</v>
      </c>
      <c r="C10" s="12">
        <v>3873000</v>
      </c>
      <c r="D10" s="12">
        <v>3184183.93</v>
      </c>
      <c r="E10" s="19">
        <f t="shared" si="0"/>
        <v>82.214922024270592</v>
      </c>
      <c r="F10" s="12">
        <v>3067259.83</v>
      </c>
      <c r="G10" s="9">
        <f t="shared" si="1"/>
        <v>103.81200506251209</v>
      </c>
    </row>
    <row r="11" spans="1:7" ht="45" x14ac:dyDescent="0.2">
      <c r="A11" s="10" t="s">
        <v>7</v>
      </c>
      <c r="B11" s="11" t="s">
        <v>24</v>
      </c>
      <c r="C11" s="12">
        <v>12949500</v>
      </c>
      <c r="D11" s="12">
        <v>15368411.779999999</v>
      </c>
      <c r="E11" s="19">
        <f t="shared" si="0"/>
        <v>118.67957666319163</v>
      </c>
      <c r="F11" s="12">
        <v>11893830.949999999</v>
      </c>
      <c r="G11" s="9">
        <f t="shared" si="1"/>
        <v>129.21330263231965</v>
      </c>
    </row>
    <row r="12" spans="1:7" ht="30" x14ac:dyDescent="0.2">
      <c r="A12" s="10" t="s">
        <v>8</v>
      </c>
      <c r="B12" s="11" t="s">
        <v>25</v>
      </c>
      <c r="C12" s="12">
        <v>4073075</v>
      </c>
      <c r="D12" s="12">
        <v>647948.34</v>
      </c>
      <c r="E12" s="19">
        <f t="shared" si="0"/>
        <v>15.908087624215121</v>
      </c>
      <c r="F12" s="12">
        <v>10834811.58</v>
      </c>
      <c r="G12" s="9">
        <f t="shared" si="1"/>
        <v>5.980245574330513</v>
      </c>
    </row>
    <row r="13" spans="1:7" ht="30" x14ac:dyDescent="0.2">
      <c r="A13" s="10" t="s">
        <v>26</v>
      </c>
      <c r="B13" s="11" t="s">
        <v>27</v>
      </c>
      <c r="C13" s="12">
        <v>3890970</v>
      </c>
      <c r="D13" s="12">
        <v>5659804.9800000004</v>
      </c>
      <c r="E13" s="19" t="s">
        <v>17</v>
      </c>
      <c r="F13" s="12">
        <v>446098.73</v>
      </c>
      <c r="G13" s="9">
        <f t="shared" si="1"/>
        <v>1268.7337128263066</v>
      </c>
    </row>
    <row r="14" spans="1:7" ht="30" x14ac:dyDescent="0.2">
      <c r="A14" s="10" t="s">
        <v>9</v>
      </c>
      <c r="B14" s="11" t="s">
        <v>28</v>
      </c>
      <c r="C14" s="12">
        <v>1310500</v>
      </c>
      <c r="D14" s="12">
        <v>2306692.5699999998</v>
      </c>
      <c r="E14" s="19">
        <f t="shared" si="0"/>
        <v>176.01622052651658</v>
      </c>
      <c r="F14" s="12">
        <v>1635964.68</v>
      </c>
      <c r="G14" s="9">
        <f t="shared" si="1"/>
        <v>140.99892242172368</v>
      </c>
    </row>
    <row r="15" spans="1:7" x14ac:dyDescent="0.2">
      <c r="A15" s="10" t="s">
        <v>10</v>
      </c>
      <c r="B15" s="11" t="s">
        <v>29</v>
      </c>
      <c r="C15" s="12">
        <v>2572493.19</v>
      </c>
      <c r="D15" s="12">
        <v>6312122.9199999999</v>
      </c>
      <c r="E15" s="19">
        <f t="shared" si="0"/>
        <v>245.36985926870423</v>
      </c>
      <c r="F15" s="12">
        <v>2295450.7400000002</v>
      </c>
      <c r="G15" s="9">
        <f t="shared" si="1"/>
        <v>274.98402862698759</v>
      </c>
    </row>
    <row r="16" spans="1:7" x14ac:dyDescent="0.2">
      <c r="A16" s="10" t="s">
        <v>11</v>
      </c>
      <c r="B16" s="11" t="s">
        <v>30</v>
      </c>
      <c r="C16" s="12">
        <v>609000</v>
      </c>
      <c r="D16" s="12">
        <v>399901.2</v>
      </c>
      <c r="E16" s="19">
        <f t="shared" si="0"/>
        <v>65.665221674876847</v>
      </c>
      <c r="F16" s="12">
        <v>783306.21</v>
      </c>
      <c r="G16" s="9">
        <f t="shared" si="1"/>
        <v>51.052984758029687</v>
      </c>
    </row>
    <row r="17" spans="1:7" ht="17.25" customHeight="1" x14ac:dyDescent="0.2">
      <c r="A17" s="14" t="s">
        <v>12</v>
      </c>
      <c r="B17" s="15" t="s">
        <v>31</v>
      </c>
      <c r="C17" s="16">
        <f>SUM(C18:C22)</f>
        <v>535078306.33999997</v>
      </c>
      <c r="D17" s="16">
        <f>SUM(D18:D22)</f>
        <v>395345717.51999998</v>
      </c>
      <c r="E17" s="18">
        <f>D17/C17*100</f>
        <v>73.885581387930358</v>
      </c>
      <c r="F17" s="16">
        <f>SUM(F18:F22)</f>
        <v>423210056.81999999</v>
      </c>
      <c r="G17" s="13">
        <f>D17/F17*100</f>
        <v>93.415955303762715</v>
      </c>
    </row>
    <row r="18" spans="1:7" ht="45" x14ac:dyDescent="0.2">
      <c r="A18" s="10" t="s">
        <v>13</v>
      </c>
      <c r="B18" s="11" t="s">
        <v>32</v>
      </c>
      <c r="C18" s="12">
        <v>535018056.33999997</v>
      </c>
      <c r="D18" s="12">
        <v>395340118.07999998</v>
      </c>
      <c r="E18" s="19">
        <f>D18/C18*100</f>
        <v>73.892855277535588</v>
      </c>
      <c r="F18" s="12">
        <v>422866954.63999999</v>
      </c>
      <c r="G18" s="9">
        <f>D18/F18*100</f>
        <v>93.490426182997794</v>
      </c>
    </row>
    <row r="19" spans="1:7" ht="30" x14ac:dyDescent="0.2">
      <c r="A19" s="10" t="s">
        <v>40</v>
      </c>
      <c r="B19" s="22" t="s">
        <v>39</v>
      </c>
      <c r="C19" s="12"/>
      <c r="D19" s="12" t="s">
        <v>17</v>
      </c>
      <c r="E19" s="19" t="s">
        <v>17</v>
      </c>
      <c r="F19" s="12">
        <v>134034.18</v>
      </c>
      <c r="G19" s="9" t="s">
        <v>17</v>
      </c>
    </row>
    <row r="20" spans="1:7" x14ac:dyDescent="0.2">
      <c r="A20" s="10" t="s">
        <v>15</v>
      </c>
      <c r="B20" s="11" t="s">
        <v>33</v>
      </c>
      <c r="C20" s="12">
        <v>36000</v>
      </c>
      <c r="D20" s="12">
        <v>44700</v>
      </c>
      <c r="E20" s="19">
        <f t="shared" ref="E20" si="2">D20/C20*100</f>
        <v>124.16666666666667</v>
      </c>
      <c r="F20" s="12">
        <v>241070</v>
      </c>
      <c r="G20" s="9">
        <f>D20/F20*100</f>
        <v>18.542332102708755</v>
      </c>
    </row>
    <row r="21" spans="1:7" ht="75.75" customHeight="1" x14ac:dyDescent="0.2">
      <c r="A21" s="10" t="s">
        <v>41</v>
      </c>
      <c r="B21" s="22" t="s">
        <v>42</v>
      </c>
      <c r="C21" s="12">
        <v>24250</v>
      </c>
      <c r="D21" s="12">
        <v>27855.57</v>
      </c>
      <c r="E21" s="19" t="s">
        <v>17</v>
      </c>
      <c r="F21" s="12">
        <v>-2</v>
      </c>
      <c r="G21" s="9" t="s">
        <v>17</v>
      </c>
    </row>
    <row r="22" spans="1:7" ht="46.5" customHeight="1" x14ac:dyDescent="0.2">
      <c r="A22" s="10" t="s">
        <v>14</v>
      </c>
      <c r="B22" s="11" t="s">
        <v>34</v>
      </c>
      <c r="C22" s="12" t="s">
        <v>17</v>
      </c>
      <c r="D22" s="12">
        <v>-66956.13</v>
      </c>
      <c r="E22" s="19" t="s">
        <v>17</v>
      </c>
      <c r="F22" s="12">
        <v>-32000</v>
      </c>
      <c r="G22" s="9" t="s">
        <v>17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Кристина Столбовская</cp:lastModifiedBy>
  <cp:lastPrinted>2020-04-10T09:37:24Z</cp:lastPrinted>
  <dcterms:created xsi:type="dcterms:W3CDTF">2017-08-30T14:30:40Z</dcterms:created>
  <dcterms:modified xsi:type="dcterms:W3CDTF">2023-10-23T09:01:55Z</dcterms:modified>
</cp:coreProperties>
</file>