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44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D9" i="3" l="1"/>
  <c r="AD11" i="3"/>
  <c r="AD13" i="3"/>
  <c r="AD16" i="3"/>
  <c r="AD17" i="3"/>
  <c r="AD19" i="3"/>
  <c r="AD21" i="3"/>
  <c r="AD25" i="3"/>
  <c r="AD26" i="3"/>
  <c r="AD27" i="3"/>
  <c r="AD35" i="3"/>
  <c r="AD37" i="3"/>
  <c r="AC11" i="3"/>
  <c r="AC13" i="3"/>
  <c r="AC16" i="3"/>
  <c r="AC17" i="3"/>
  <c r="AC21" i="3"/>
  <c r="AC22" i="3"/>
  <c r="AC25" i="3"/>
  <c r="AC26" i="3"/>
  <c r="AC27" i="3"/>
  <c r="AC37" i="3"/>
  <c r="AC40" i="3"/>
  <c r="AB9" i="3"/>
  <c r="AB11" i="3"/>
  <c r="AB12" i="3"/>
  <c r="AB13" i="3"/>
  <c r="AB14" i="3"/>
  <c r="AB16" i="3"/>
  <c r="AB19" i="3"/>
  <c r="AB20" i="3"/>
  <c r="AB21" i="3"/>
  <c r="AB22" i="3"/>
  <c r="AB23" i="3"/>
  <c r="AB24" i="3"/>
  <c r="AB25" i="3"/>
  <c r="AB26" i="3"/>
  <c r="AB27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A9" i="3"/>
  <c r="AA11" i="3"/>
  <c r="AA12" i="3"/>
  <c r="AA13" i="3"/>
  <c r="AA14" i="3"/>
  <c r="AA16" i="3"/>
  <c r="AA17" i="3"/>
  <c r="AA19" i="3"/>
  <c r="AA20" i="3"/>
  <c r="AA21" i="3"/>
  <c r="AA22" i="3"/>
  <c r="AA23" i="3"/>
  <c r="AA24" i="3"/>
  <c r="AA25" i="3"/>
  <c r="AA26" i="3"/>
  <c r="AA27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B7" i="3"/>
  <c r="AC7" i="3"/>
  <c r="AD7" i="3"/>
  <c r="AA7" i="3"/>
  <c r="S45" i="3"/>
  <c r="S28" i="3"/>
  <c r="S29" i="3"/>
  <c r="W29" i="3" s="1"/>
  <c r="Z9" i="3"/>
  <c r="Z11" i="3"/>
  <c r="Z13" i="3"/>
  <c r="Z16" i="3"/>
  <c r="Z17" i="3"/>
  <c r="Z19" i="3"/>
  <c r="Z21" i="3"/>
  <c r="Z25" i="3"/>
  <c r="Z27" i="3"/>
  <c r="Z28" i="3"/>
  <c r="Z35" i="3"/>
  <c r="Z37" i="3"/>
  <c r="Y9" i="3"/>
  <c r="Y11" i="3"/>
  <c r="Y13" i="3"/>
  <c r="Y16" i="3"/>
  <c r="Y17" i="3"/>
  <c r="Y18" i="3"/>
  <c r="Y19" i="3"/>
  <c r="Y21" i="3"/>
  <c r="Y22" i="3"/>
  <c r="Y25" i="3"/>
  <c r="Y26" i="3"/>
  <c r="Y27" i="3"/>
  <c r="Y28" i="3"/>
  <c r="Y37" i="3"/>
  <c r="Y40" i="3"/>
  <c r="X9" i="3"/>
  <c r="X11" i="3"/>
  <c r="X13" i="3"/>
  <c r="X16" i="3"/>
  <c r="X19" i="3"/>
  <c r="X21" i="3"/>
  <c r="X22" i="3"/>
  <c r="X23" i="3"/>
  <c r="X24" i="3"/>
  <c r="X25" i="3"/>
  <c r="X26" i="3"/>
  <c r="X27" i="3"/>
  <c r="X28" i="3"/>
  <c r="X29" i="3"/>
  <c r="X30" i="3"/>
  <c r="X31" i="3"/>
  <c r="X32" i="3"/>
  <c r="X34" i="3"/>
  <c r="X35" i="3"/>
  <c r="X36" i="3"/>
  <c r="X37" i="3"/>
  <c r="X38" i="3"/>
  <c r="X39" i="3"/>
  <c r="X41" i="3"/>
  <c r="X42" i="3"/>
  <c r="X43" i="3"/>
  <c r="W9" i="3"/>
  <c r="W18" i="3"/>
  <c r="W28" i="3"/>
  <c r="U7" i="3"/>
  <c r="V7" i="3"/>
  <c r="T7" i="3"/>
  <c r="Z7" i="3" l="1"/>
  <c r="O7" i="3"/>
  <c r="Q7" i="3"/>
  <c r="Y7" i="3" s="1"/>
  <c r="R7" i="3"/>
  <c r="P7" i="3"/>
  <c r="X7" i="3" s="1"/>
  <c r="O45" i="3"/>
  <c r="N28" i="3"/>
  <c r="N29" i="3"/>
  <c r="M28" i="3"/>
  <c r="M29" i="3"/>
  <c r="L28" i="3"/>
  <c r="L29" i="3"/>
  <c r="K28" i="3"/>
  <c r="K29" i="3"/>
  <c r="O28" i="3"/>
  <c r="O29" i="3"/>
  <c r="O18" i="3"/>
  <c r="O9" i="3"/>
  <c r="S9" i="3"/>
  <c r="S11" i="3"/>
  <c r="W11" i="3" s="1"/>
  <c r="S13" i="3"/>
  <c r="W13" i="3" s="1"/>
  <c r="S16" i="3"/>
  <c r="W16" i="3" s="1"/>
  <c r="S17" i="3"/>
  <c r="W17" i="3" s="1"/>
  <c r="S19" i="3"/>
  <c r="W19" i="3" s="1"/>
  <c r="S21" i="3"/>
  <c r="W21" i="3" s="1"/>
  <c r="S22" i="3"/>
  <c r="W22" i="3" s="1"/>
  <c r="S23" i="3"/>
  <c r="W23" i="3" s="1"/>
  <c r="S24" i="3"/>
  <c r="W24" i="3" s="1"/>
  <c r="S25" i="3"/>
  <c r="W25" i="3" s="1"/>
  <c r="S26" i="3"/>
  <c r="W26" i="3" s="1"/>
  <c r="S27" i="3"/>
  <c r="W27" i="3" s="1"/>
  <c r="S30" i="3"/>
  <c r="W30" i="3" s="1"/>
  <c r="S31" i="3"/>
  <c r="W31" i="3" s="1"/>
  <c r="S32" i="3"/>
  <c r="W32" i="3" s="1"/>
  <c r="S34" i="3"/>
  <c r="W34" i="3" s="1"/>
  <c r="S35" i="3"/>
  <c r="W35" i="3" s="1"/>
  <c r="S36" i="3"/>
  <c r="W36" i="3" s="1"/>
  <c r="S37" i="3"/>
  <c r="W37" i="3" s="1"/>
  <c r="S38" i="3"/>
  <c r="W38" i="3" s="1"/>
  <c r="S39" i="3"/>
  <c r="W39" i="3" s="1"/>
  <c r="S40" i="3"/>
  <c r="W40" i="3" s="1"/>
  <c r="S41" i="3"/>
  <c r="W41" i="3" s="1"/>
  <c r="S42" i="3"/>
  <c r="W42" i="3" s="1"/>
  <c r="S43" i="3"/>
  <c r="W43" i="3" s="1"/>
  <c r="S7" i="3"/>
  <c r="O11" i="3"/>
  <c r="O12" i="3"/>
  <c r="O13" i="3"/>
  <c r="O15" i="3"/>
  <c r="O16" i="3"/>
  <c r="O17" i="3"/>
  <c r="O19" i="3"/>
  <c r="O21" i="3"/>
  <c r="O22" i="3"/>
  <c r="O23" i="3"/>
  <c r="O24" i="3"/>
  <c r="O25" i="3"/>
  <c r="O26" i="3"/>
  <c r="O27" i="3"/>
  <c r="O30" i="3"/>
  <c r="O31" i="3"/>
  <c r="O32" i="3"/>
  <c r="O34" i="3"/>
  <c r="O35" i="3"/>
  <c r="O36" i="3"/>
  <c r="O37" i="3"/>
  <c r="O38" i="3"/>
  <c r="O39" i="3"/>
  <c r="O40" i="3"/>
  <c r="O41" i="3"/>
  <c r="O42" i="3"/>
  <c r="O43" i="3"/>
  <c r="N9" i="3"/>
  <c r="N11" i="3"/>
  <c r="N13" i="3"/>
  <c r="N16" i="3"/>
  <c r="N17" i="3"/>
  <c r="N19" i="3"/>
  <c r="N21" i="3"/>
  <c r="N25" i="3"/>
  <c r="N27" i="3"/>
  <c r="N35" i="3"/>
  <c r="N37" i="3"/>
  <c r="N41" i="3"/>
  <c r="M11" i="3"/>
  <c r="M13" i="3"/>
  <c r="M16" i="3"/>
  <c r="M17" i="3"/>
  <c r="M21" i="3"/>
  <c r="M22" i="3"/>
  <c r="M25" i="3"/>
  <c r="M26" i="3"/>
  <c r="M27" i="3"/>
  <c r="M37" i="3"/>
  <c r="M38" i="3"/>
  <c r="M40" i="3"/>
  <c r="L9" i="3"/>
  <c r="L11" i="3"/>
  <c r="L12" i="3"/>
  <c r="L13" i="3"/>
  <c r="L14" i="3"/>
  <c r="L16" i="3"/>
  <c r="L19" i="3"/>
  <c r="L20" i="3"/>
  <c r="L21" i="3"/>
  <c r="L22" i="3"/>
  <c r="L23" i="3"/>
  <c r="L24" i="3"/>
  <c r="L25" i="3"/>
  <c r="L26" i="3"/>
  <c r="L27" i="3"/>
  <c r="L30" i="3"/>
  <c r="L31" i="3"/>
  <c r="L32" i="3"/>
  <c r="L33" i="3"/>
  <c r="L34" i="3"/>
  <c r="L35" i="3"/>
  <c r="L36" i="3"/>
  <c r="L37" i="3"/>
  <c r="L38" i="3"/>
  <c r="L39" i="3"/>
  <c r="L41" i="3"/>
  <c r="L42" i="3"/>
  <c r="L43" i="3"/>
  <c r="K9" i="3"/>
  <c r="K11" i="3"/>
  <c r="K12" i="3"/>
  <c r="K13" i="3"/>
  <c r="K14" i="3"/>
  <c r="K16" i="3"/>
  <c r="K17" i="3"/>
  <c r="K19" i="3"/>
  <c r="K20" i="3"/>
  <c r="K21" i="3"/>
  <c r="K22" i="3"/>
  <c r="K23" i="3"/>
  <c r="K24" i="3"/>
  <c r="K25" i="3"/>
  <c r="K26" i="3"/>
  <c r="K27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L7" i="3"/>
  <c r="M7" i="3"/>
  <c r="N7" i="3"/>
  <c r="K7" i="3"/>
  <c r="W7" i="3" l="1"/>
</calcChain>
</file>

<file path=xl/sharedStrings.xml><?xml version="1.0" encoding="utf-8"?>
<sst xmlns="http://schemas.openxmlformats.org/spreadsheetml/2006/main" count="291" uniqueCount="101">
  <si>
    <t>Наименование показателя</t>
  </si>
  <si>
    <t>консолидированный бюджет субъекта Российской Федерации</t>
  </si>
  <si>
    <t>бюджеты муниципальных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</si>
  <si>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</si>
  <si>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</si>
  <si>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</si>
  <si>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</si>
  <si>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</si>
  <si>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</si>
  <si>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</si>
  <si>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</si>
  <si>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</si>
  <si>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</si>
  <si>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</si>
  <si>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</si>
  <si>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х</t>
  </si>
  <si>
    <t>-</t>
  </si>
  <si>
    <t xml:space="preserve">в том числе: </t>
  </si>
  <si>
    <t>Код расхода по бюджетной классификации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</si>
  <si>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</si>
  <si>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</si>
  <si>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</si>
  <si>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</si>
  <si>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</si>
  <si>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</si>
  <si>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</si>
  <si>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</si>
  <si>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</si>
  <si>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</si>
  <si>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Обеспечение проведения выборов и референдумов
</t>
  </si>
  <si>
    <t xml:space="preserve"> 000 0107 0000000000 000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</si>
  <si>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</si>
  <si>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</si>
  <si>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</si>
  <si>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</si>
  <si>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</si>
  <si>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</si>
  <si>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Общеэкономические вопросы
</t>
  </si>
  <si>
    <t xml:space="preserve"> 000 0401 0000000000 000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</si>
  <si>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</si>
  <si>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</si>
  <si>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</si>
  <si>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</si>
  <si>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</si>
  <si>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</si>
  <si>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Связь и информатика
</t>
  </si>
  <si>
    <t xml:space="preserve"> 000 0410 0000000000 000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</si>
  <si>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</si>
  <si>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</si>
  <si>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</si>
  <si>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</si>
  <si>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</si>
  <si>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</si>
  <si>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</si>
  <si>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</si>
  <si>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</si>
  <si>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</si>
  <si>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</si>
  <si>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</si>
  <si>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</si>
  <si>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</si>
  <si>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</si>
  <si>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</si>
  <si>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</si>
  <si>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</si>
  <si>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
</t>
  </si>
  <si>
    <t xml:space="preserve"> 000 0801 0000000000 000</t>
  </si>
  <si>
    <t xml:space="preserve">  
Другие вопросы в области культуры, кинематографии
</t>
  </si>
  <si>
    <t xml:space="preserve"> 000 0804 0000000000 000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</si>
  <si>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</si>
  <si>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</si>
  <si>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</si>
  <si>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</si>
  <si>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</si>
  <si>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</si>
  <si>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</si>
  <si>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</si>
  <si>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</si>
  <si>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</si>
  <si>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</si>
  <si>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</si>
  <si>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</si>
  <si>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</si>
  <si>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>Результат исполнения бюджета (дефицит / профицит)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</si>
  <si>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на 01.07.2023 и с соответствующим предшествующим периодом</t>
  </si>
  <si>
    <t>Утвержденные бюджетные назначения на 01.07.2022</t>
  </si>
  <si>
    <t xml:space="preserve">Исполнено на 01.07.2022 </t>
  </si>
  <si>
    <t>консолидиро- ванный бюджет субъекта Российской Федерации</t>
  </si>
  <si>
    <t>бюджеты муници- пальных районов</t>
  </si>
  <si>
    <t>% исполнения на 01.07.2022 к утвержденным суммам</t>
  </si>
  <si>
    <t>Расходы бюджета - ИТОГО</t>
  </si>
  <si>
    <t>Утвержденные бюджетные назначения на 01.07.2023</t>
  </si>
  <si>
    <t>Исполнено на 01.07.2023</t>
  </si>
  <si>
    <t>% исполнения на 01.07.2023 к утвержденным суммам</t>
  </si>
  <si>
    <t xml:space="preserve">% исполнения на 01.04.2022 к 01.04.2023 </t>
  </si>
  <si>
    <t xml:space="preserve"> 000 0314 0000000000 000</t>
  </si>
  <si>
    <t>Другие вопросы в области национальной безопасности и правоохранительной деятельности</t>
  </si>
  <si>
    <t xml:space="preserve"> 000 0602 0000000000 000</t>
  </si>
  <si>
    <t xml:space="preserve"> 000 0605 0000000000 000</t>
  </si>
  <si>
    <t>Сбор, удаление отходов и очистка сточных вод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</si>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</sst>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0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6" xfId="35" applyNumberFormat="1" applyProtection="1">
      <alignment horizontal="center" vertical="center" wrapText="1"/>
    </xf>
    <xf numFmtId="0" fontId="7" fillId="0" borderId="25" xfId="46" applyNumberFormat="1" applyProtection="1">
      <alignment horizontal="left" wrapText="1" indent="1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49" fontId="7" fillId="0" borderId="21" xfId="66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49" fontId="7" fillId="0" borderId="37" xfId="76" applyNumberFormat="1" applyProtection="1">
      <alignment horizontal="center" wrapText="1"/>
    </xf>
    <xf numFmtId="0" fontId="4" fillId="0" borderId="15" xfId="80" applyNumberFormat="1" applyProtection="1"/>
    <xf numFmtId="49" fontId="7" fillId="0" borderId="16" xfId="55" applyNumberFormat="1" applyAlignment="1" applyProtection="1">
      <alignment horizontal="center"/>
    </xf>
    <xf numFmtId="49" fontId="7" fillId="0" borderId="27" xfId="35" applyNumberFormat="1" applyBorder="1" applyProtection="1">
      <alignment horizontal="center" vertical="center" wrapText="1"/>
    </xf>
    <xf numFmtId="49" fontId="7" fillId="0" borderId="18" xfId="35" applyNumberFormat="1" applyBorder="1" applyProtection="1">
      <alignment horizontal="center" vertical="center" wrapText="1"/>
    </xf>
    <xf numFmtId="49" fontId="18" fillId="4" borderId="29" xfId="35" applyFont="1" applyFill="1" applyBorder="1" applyProtection="1">
      <alignment horizontal="center" vertical="center" wrapText="1"/>
    </xf>
    <xf numFmtId="49" fontId="7" fillId="4" borderId="12" xfId="35" applyFill="1" applyBorder="1" applyProtection="1">
      <alignment horizontal="center" vertical="center" wrapText="1"/>
      <protection locked="0"/>
    </xf>
    <xf numFmtId="49" fontId="7" fillId="4" borderId="17" xfId="35" applyFill="1" applyBorder="1" applyProtection="1">
      <alignment horizontal="center" vertical="center" wrapText="1"/>
      <protection locked="0"/>
    </xf>
    <xf numFmtId="49" fontId="18" fillId="5" borderId="24" xfId="35" applyFont="1" applyFill="1" applyBorder="1" applyProtection="1">
      <alignment horizontal="center" vertical="center" wrapText="1"/>
    </xf>
    <xf numFmtId="49" fontId="7" fillId="5" borderId="12" xfId="35" applyFill="1" applyBorder="1" applyProtection="1">
      <alignment horizontal="center" vertical="center" wrapText="1"/>
      <protection locked="0"/>
    </xf>
    <xf numFmtId="49" fontId="7" fillId="5" borderId="17" xfId="35" applyFill="1" applyBorder="1" applyProtection="1">
      <alignment horizontal="center" vertical="center" wrapText="1"/>
      <protection locked="0"/>
    </xf>
    <xf numFmtId="49" fontId="7" fillId="0" borderId="27" xfId="55" applyNumberFormat="1" applyBorder="1" applyProtection="1">
      <alignment horizontal="center"/>
    </xf>
    <xf numFmtId="49" fontId="7" fillId="0" borderId="18" xfId="55" applyNumberFormat="1" applyBorder="1" applyProtection="1">
      <alignment horizontal="center"/>
    </xf>
    <xf numFmtId="49" fontId="7" fillId="0" borderId="60" xfId="55" applyNumberFormat="1" applyBorder="1" applyProtection="1">
      <alignment horizontal="center"/>
    </xf>
    <xf numFmtId="49" fontId="7" fillId="4" borderId="16" xfId="35" applyNumberFormat="1" applyFill="1" applyProtection="1">
      <alignment horizontal="center" vertical="center" wrapText="1"/>
    </xf>
    <xf numFmtId="4" fontId="7" fillId="4" borderId="18" xfId="67" applyNumberFormat="1" applyFill="1" applyProtection="1">
      <alignment horizontal="right"/>
    </xf>
    <xf numFmtId="4" fontId="7" fillId="4" borderId="33" xfId="68" applyNumberFormat="1" applyFill="1" applyProtection="1">
      <alignment horizontal="right"/>
    </xf>
    <xf numFmtId="49" fontId="7" fillId="4" borderId="16" xfId="55" applyNumberFormat="1" applyFill="1" applyProtection="1">
      <alignment horizontal="center"/>
    </xf>
    <xf numFmtId="49" fontId="7" fillId="4" borderId="22" xfId="71" applyNumberFormat="1" applyFill="1" applyProtection="1">
      <alignment horizontal="center"/>
    </xf>
    <xf numFmtId="4" fontId="7" fillId="4" borderId="17" xfId="42" applyNumberFormat="1" applyFill="1" applyBorder="1" applyProtection="1">
      <alignment horizontal="right"/>
    </xf>
    <xf numFmtId="4" fontId="7" fillId="4" borderId="16" xfId="42" applyNumberFormat="1" applyFill="1" applyProtection="1">
      <alignment horizontal="right"/>
    </xf>
    <xf numFmtId="4" fontId="7" fillId="4" borderId="22" xfId="43" applyNumberFormat="1" applyFill="1" applyProtection="1">
      <alignment horizontal="right"/>
    </xf>
    <xf numFmtId="0" fontId="7" fillId="4" borderId="35" xfId="73" applyNumberFormat="1" applyFill="1" applyProtection="1"/>
    <xf numFmtId="4" fontId="7" fillId="4" borderId="21" xfId="77" applyNumberFormat="1" applyFill="1" applyProtection="1">
      <alignment horizontal="right"/>
    </xf>
    <xf numFmtId="4" fontId="7" fillId="4" borderId="38" xfId="78" applyNumberFormat="1" applyFill="1" applyProtection="1">
      <alignment horizontal="right"/>
    </xf>
    <xf numFmtId="49" fontId="7" fillId="5" borderId="18" xfId="37" applyNumberFormat="1" applyFill="1" applyProtection="1">
      <alignment horizontal="center" vertical="center" wrapText="1"/>
    </xf>
    <xf numFmtId="4" fontId="7" fillId="5" borderId="18" xfId="67" applyNumberFormat="1" applyFill="1" applyProtection="1">
      <alignment horizontal="right"/>
    </xf>
    <xf numFmtId="49" fontId="7" fillId="5" borderId="16" xfId="55" applyNumberFormat="1" applyFill="1" applyProtection="1">
      <alignment horizontal="center"/>
    </xf>
    <xf numFmtId="4" fontId="7" fillId="5" borderId="16" xfId="42" applyNumberFormat="1" applyFill="1" applyProtection="1">
      <alignment horizontal="right"/>
    </xf>
    <xf numFmtId="0" fontId="7" fillId="5" borderId="35" xfId="73" applyNumberFormat="1" applyFill="1" applyProtection="1"/>
    <xf numFmtId="4" fontId="7" fillId="5" borderId="21" xfId="77" applyNumberFormat="1" applyFill="1" applyProtection="1">
      <alignment horizontal="right"/>
    </xf>
    <xf numFmtId="49" fontId="7" fillId="5" borderId="52" xfId="37" applyNumberFormat="1" applyFill="1" applyBorder="1" applyProtection="1">
      <alignment horizontal="center" vertical="center" wrapText="1"/>
    </xf>
    <xf numFmtId="4" fontId="7" fillId="5" borderId="52" xfId="67" applyNumberFormat="1" applyFill="1" applyBorder="1" applyProtection="1">
      <alignment horizontal="right"/>
    </xf>
    <xf numFmtId="49" fontId="7" fillId="5" borderId="24" xfId="55" applyNumberFormat="1" applyFill="1" applyBorder="1" applyProtection="1">
      <alignment horizontal="center"/>
    </xf>
    <xf numFmtId="4" fontId="7" fillId="5" borderId="24" xfId="42" applyNumberFormat="1" applyFill="1" applyBorder="1" applyProtection="1">
      <alignment horizontal="right"/>
    </xf>
    <xf numFmtId="4" fontId="7" fillId="5" borderId="49" xfId="77" applyNumberFormat="1" applyFill="1" applyBorder="1" applyProtection="1">
      <alignment horizontal="right"/>
    </xf>
    <xf numFmtId="49" fontId="18" fillId="6" borderId="29" xfId="35" applyFont="1" applyFill="1" applyBorder="1" applyProtection="1">
      <alignment horizontal="center" vertical="center" wrapText="1"/>
    </xf>
    <xf numFmtId="49" fontId="7" fillId="6" borderId="13" xfId="35" applyFill="1" applyBorder="1" applyProtection="1">
      <alignment horizontal="center" vertical="center" wrapText="1"/>
      <protection locked="0"/>
    </xf>
    <xf numFmtId="49" fontId="7" fillId="8" borderId="60" xfId="35" applyFill="1" applyBorder="1" applyProtection="1">
      <alignment horizontal="center" vertical="center" wrapText="1"/>
    </xf>
    <xf numFmtId="49" fontId="7" fillId="9" borderId="16" xfId="35" applyNumberFormat="1" applyFill="1" applyProtection="1">
      <alignment horizontal="center" vertical="center" wrapText="1"/>
    </xf>
    <xf numFmtId="49" fontId="7" fillId="9" borderId="4" xfId="38" applyNumberFormat="1" applyFill="1" applyProtection="1">
      <alignment horizontal="center" vertical="center" wrapText="1"/>
    </xf>
    <xf numFmtId="49" fontId="7" fillId="9" borderId="56" xfId="38" applyNumberFormat="1" applyFill="1" applyBorder="1" applyProtection="1">
      <alignment horizontal="center" vertical="center" wrapText="1"/>
    </xf>
    <xf numFmtId="0" fontId="18" fillId="9" borderId="60" xfId="7" applyNumberFormat="1" applyFont="1" applyFill="1" applyBorder="1" applyAlignment="1" applyProtection="1">
      <alignment horizontal="center"/>
    </xf>
    <xf numFmtId="0" fontId="19" fillId="9" borderId="60" xfId="0" applyFont="1" applyFill="1" applyBorder="1" applyAlignment="1" applyProtection="1">
      <alignment horizontal="center"/>
      <protection locked="0"/>
    </xf>
    <xf numFmtId="0" fontId="18" fillId="0" borderId="32" xfId="65" applyNumberFormat="1" applyFont="1" applyProtection="1">
      <alignment horizontal="left" wrapText="1"/>
    </xf>
    <xf numFmtId="49" fontId="7" fillId="8" borderId="64" xfId="35" applyFill="1" applyBorder="1" applyProtection="1">
      <alignment horizontal="center" vertical="center" wrapText="1"/>
    </xf>
    <xf numFmtId="0" fontId="19" fillId="9" borderId="64" xfId="0" applyFont="1" applyFill="1" applyBorder="1" applyAlignment="1" applyProtection="1">
      <alignment horizontal="center"/>
      <protection locked="0"/>
    </xf>
    <xf numFmtId="49" fontId="18" fillId="10" borderId="60" xfId="35" applyFont="1" applyFill="1" applyBorder="1" applyProtection="1">
      <alignment horizontal="center" vertical="center" wrapText="1"/>
    </xf>
    <xf numFmtId="49" fontId="7" fillId="10" borderId="60" xfId="35" applyFill="1" applyBorder="1" applyProtection="1">
      <alignment horizontal="center" vertical="center" wrapText="1"/>
      <protection locked="0"/>
    </xf>
    <xf numFmtId="49" fontId="7" fillId="10" borderId="60" xfId="35" applyNumberFormat="1" applyFill="1" applyBorder="1" applyProtection="1">
      <alignment horizontal="center" vertical="center" wrapText="1"/>
    </xf>
    <xf numFmtId="49" fontId="18" fillId="11" borderId="60" xfId="35" applyFont="1" applyFill="1" applyBorder="1" applyProtection="1">
      <alignment horizontal="center" vertical="center" wrapText="1"/>
    </xf>
    <xf numFmtId="49" fontId="7" fillId="11" borderId="60" xfId="35" applyFill="1" applyBorder="1" applyProtection="1">
      <alignment horizontal="center" vertical="center" wrapText="1"/>
      <protection locked="0"/>
    </xf>
    <xf numFmtId="49" fontId="7" fillId="11" borderId="60" xfId="37" applyNumberForma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</xf>
    <xf numFmtId="49" fontId="18" fillId="7" borderId="60" xfId="35" applyFon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  <protection locked="0"/>
    </xf>
    <xf numFmtId="49" fontId="18" fillId="12" borderId="29" xfId="35" applyFont="1" applyFill="1" applyBorder="1" applyProtection="1">
      <alignment horizontal="center" vertical="center" wrapText="1"/>
    </xf>
    <xf numFmtId="49" fontId="7" fillId="12" borderId="13" xfId="35" applyFill="1" applyBorder="1" applyProtection="1">
      <alignment horizontal="center" vertical="center" wrapText="1"/>
      <protection locked="0"/>
    </xf>
    <xf numFmtId="49" fontId="7" fillId="12" borderId="61" xfId="35" applyFill="1" applyBorder="1" applyProtection="1">
      <alignment horizontal="center" vertical="center" wrapText="1"/>
      <protection locked="0"/>
    </xf>
    <xf numFmtId="49" fontId="7" fillId="12" borderId="60" xfId="35" applyFill="1" applyBorder="1" applyProtection="1">
      <alignment horizontal="center" vertical="center" wrapText="1"/>
    </xf>
    <xf numFmtId="4" fontId="18" fillId="8" borderId="60" xfId="7" applyNumberFormat="1" applyFont="1" applyFill="1" applyBorder="1" applyProtection="1"/>
    <xf numFmtId="4" fontId="18" fillId="8" borderId="64" xfId="7" applyNumberFormat="1" applyFont="1" applyFill="1" applyBorder="1" applyProtection="1"/>
    <xf numFmtId="4" fontId="18" fillId="8" borderId="62" xfId="7" applyNumberFormat="1" applyFont="1" applyFill="1" applyBorder="1" applyProtection="1"/>
    <xf numFmtId="4" fontId="18" fillId="8" borderId="65" xfId="7" applyNumberFormat="1" applyFont="1" applyFill="1" applyBorder="1" applyProtection="1"/>
    <xf numFmtId="4" fontId="18" fillId="8" borderId="63" xfId="7" applyNumberFormat="1" applyFont="1" applyFill="1" applyBorder="1" applyProtection="1"/>
    <xf numFmtId="4" fontId="18" fillId="8" borderId="66" xfId="7" applyNumberFormat="1" applyFont="1" applyFill="1" applyBorder="1" applyProtection="1"/>
    <xf numFmtId="4" fontId="19" fillId="10" borderId="60" xfId="0" applyNumberFormat="1" applyFont="1" applyFill="1" applyBorder="1" applyProtection="1">
      <protection locked="0"/>
    </xf>
    <xf numFmtId="4" fontId="19" fillId="11" borderId="60" xfId="0" applyNumberFormat="1" applyFont="1" applyFill="1" applyBorder="1" applyProtection="1">
      <protection locked="0"/>
    </xf>
    <xf numFmtId="4" fontId="19" fillId="7" borderId="60" xfId="0" applyNumberFormat="1" applyFont="1" applyFill="1" applyBorder="1" applyProtection="1">
      <protection locked="0"/>
    </xf>
    <xf numFmtId="4" fontId="19" fillId="12" borderId="60" xfId="0" applyNumberFormat="1" applyFont="1" applyFill="1" applyBorder="1" applyProtection="1">
      <protection locked="0"/>
    </xf>
    <xf numFmtId="0" fontId="18" fillId="0" borderId="22" xfId="53" applyNumberFormat="1" applyFont="1" applyProtection="1">
      <alignment horizontal="left" wrapText="1" indent="2"/>
    </xf>
    <xf numFmtId="4" fontId="7" fillId="10" borderId="16" xfId="42" applyNumberFormat="1" applyFill="1" applyProtection="1">
      <alignment horizontal="right"/>
    </xf>
    <xf numFmtId="4" fontId="7" fillId="10" borderId="22" xfId="43" applyNumberFormat="1" applyFill="1" applyProtection="1">
      <alignment horizontal="right"/>
    </xf>
    <xf numFmtId="4" fontId="7" fillId="10" borderId="21" xfId="77" applyNumberFormat="1" applyFill="1" applyProtection="1">
      <alignment horizontal="right"/>
    </xf>
    <xf numFmtId="4" fontId="7" fillId="10" borderId="38" xfId="78" applyNumberFormat="1" applyFill="1" applyProtection="1">
      <alignment horizontal="right"/>
    </xf>
    <xf numFmtId="4" fontId="7" fillId="11" borderId="16" xfId="42" applyNumberFormat="1" applyFill="1" applyProtection="1">
      <alignment horizontal="right"/>
    </xf>
    <xf numFmtId="4" fontId="7" fillId="11" borderId="21" xfId="77" applyNumberFormat="1" applyFill="1" applyProtection="1">
      <alignment horizontal="right"/>
    </xf>
    <xf numFmtId="4" fontId="20" fillId="7" borderId="60" xfId="0" applyNumberFormat="1" applyFont="1" applyFill="1" applyBorder="1" applyAlignment="1" applyProtection="1">
      <alignment horizontal="center"/>
      <protection locked="0"/>
    </xf>
    <xf numFmtId="4" fontId="20" fillId="12" borderId="60" xfId="0" applyNumberFormat="1" applyFont="1" applyFill="1" applyBorder="1" applyAlignment="1" applyProtection="1">
      <alignment horizontal="center"/>
      <protection locked="0"/>
    </xf>
    <xf numFmtId="4" fontId="21" fillId="8" borderId="60" xfId="7" applyNumberFormat="1" applyFont="1" applyFill="1" applyBorder="1" applyAlignment="1" applyProtection="1">
      <alignment horizontal="center"/>
    </xf>
    <xf numFmtId="4" fontId="21" fillId="8" borderId="64" xfId="7" applyNumberFormat="1" applyFont="1" applyFill="1" applyBorder="1" applyAlignment="1" applyProtection="1">
      <alignment horizontal="center"/>
    </xf>
    <xf numFmtId="0" fontId="17" fillId="0" borderId="1" xfId="1" applyNumberFormat="1" applyFont="1" applyAlignment="1" applyProtection="1">
      <alignment horizontal="left"/>
    </xf>
    <xf numFmtId="0" fontId="0" fillId="0" borderId="0" xfId="0" applyNumberFormat="1" applyAlignment="1">
      <alignment horizontal="lef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zoomScaleNormal="100" zoomScaleSheetLayoutView="100" workbookViewId="0">
      <selection activeCell="F5" sqref="F5"/>
    </sheetView>
  </sheetViews>
  <sheetFormatPr defaultRowHeight="15" x14ac:dyDescent="0.25"/>
  <cols>
    <col min="1" max="1" width="48" style="1" customWidth="1"/>
    <col min="2" max="2" width="21.7109375" style="1" customWidth="1"/>
    <col min="3" max="3" width="13.85546875" style="1" customWidth="1"/>
    <col min="4" max="4" width="15.140625" style="1" customWidth="1"/>
    <col min="5" max="5" width="13.5703125" style="1" customWidth="1"/>
    <col min="6" max="6" width="15" style="1" customWidth="1"/>
    <col min="7" max="7" width="14.5703125" style="1" customWidth="1"/>
    <col min="8" max="8" width="13" style="1" customWidth="1"/>
    <col min="9" max="9" width="13.140625" style="1" customWidth="1"/>
    <col min="10" max="10" width="13" style="1" customWidth="1"/>
    <col min="11" max="11" width="10.7109375" style="1" customWidth="1"/>
    <col min="12" max="12" width="10.85546875" style="1" customWidth="1"/>
    <col min="13" max="13" width="11.42578125" style="1" customWidth="1"/>
    <col min="14" max="14" width="10.42578125" style="1" customWidth="1"/>
    <col min="15" max="15" width="13.7109375" style="1" customWidth="1"/>
    <col min="16" max="16" width="13.42578125" style="1" customWidth="1"/>
    <col min="17" max="18" width="12.42578125" style="1" customWidth="1"/>
    <col min="19" max="19" width="13.7109375" style="1" customWidth="1"/>
    <col min="20" max="20" width="12.42578125" style="1" customWidth="1"/>
    <col min="21" max="21" width="11.85546875" style="1" customWidth="1"/>
    <col min="22" max="22" width="11.5703125" style="1" customWidth="1"/>
    <col min="23" max="25" width="9.140625" style="1"/>
    <col min="26" max="26" width="11.85546875" style="1" customWidth="1"/>
    <col min="27" max="16384" width="9.140625" style="1"/>
  </cols>
  <sheetData>
    <row r="1" spans="1:30" ht="7.5" customHeight="1" x14ac:dyDescent="0.25">
      <c r="A1" s="12"/>
      <c r="B1" s="7"/>
      <c r="C1" s="7"/>
      <c r="D1" s="7"/>
      <c r="E1" s="7"/>
      <c r="F1" s="7"/>
      <c r="G1" s="7"/>
      <c r="H1" s="2"/>
      <c r="I1" s="2"/>
      <c r="J1" s="2"/>
      <c r="K1" s="3"/>
    </row>
    <row r="2" spans="1:30" s="101" customFormat="1" x14ac:dyDescent="0.25">
      <c r="A2" s="100" t="s">
        <v>84</v>
      </c>
    </row>
    <row r="3" spans="1:30" ht="12.95" customHeight="1" x14ac:dyDescent="0.25">
      <c r="A3" s="13"/>
      <c r="B3" s="13"/>
      <c r="C3" s="14"/>
      <c r="D3" s="14"/>
      <c r="E3" s="14"/>
      <c r="F3" s="14"/>
      <c r="G3" s="4"/>
      <c r="H3" s="2"/>
      <c r="I3" s="2"/>
      <c r="J3" s="2"/>
      <c r="K3" s="3"/>
    </row>
    <row r="4" spans="1:30" ht="20.25" customHeight="1" x14ac:dyDescent="0.25">
      <c r="A4" s="22" t="s">
        <v>0</v>
      </c>
      <c r="B4" s="22" t="s">
        <v>18</v>
      </c>
      <c r="C4" s="24" t="s">
        <v>85</v>
      </c>
      <c r="D4" s="25"/>
      <c r="E4" s="25"/>
      <c r="F4" s="26"/>
      <c r="G4" s="27" t="s">
        <v>86</v>
      </c>
      <c r="H4" s="28"/>
      <c r="I4" s="28"/>
      <c r="J4" s="29"/>
      <c r="K4" s="55" t="s">
        <v>89</v>
      </c>
      <c r="L4" s="56"/>
      <c r="M4" s="56"/>
      <c r="N4" s="56"/>
      <c r="O4" s="66" t="s">
        <v>91</v>
      </c>
      <c r="P4" s="67"/>
      <c r="Q4" s="67"/>
      <c r="R4" s="67"/>
      <c r="S4" s="69" t="s">
        <v>92</v>
      </c>
      <c r="T4" s="70"/>
      <c r="U4" s="70"/>
      <c r="V4" s="70"/>
      <c r="W4" s="73" t="s">
        <v>93</v>
      </c>
      <c r="X4" s="74"/>
      <c r="Y4" s="74"/>
      <c r="Z4" s="74"/>
      <c r="AA4" s="75" t="s">
        <v>94</v>
      </c>
      <c r="AB4" s="76"/>
      <c r="AC4" s="76"/>
      <c r="AD4" s="77"/>
    </row>
    <row r="5" spans="1:30" ht="140.44999999999999" customHeight="1" x14ac:dyDescent="0.25">
      <c r="A5" s="23"/>
      <c r="B5" s="23"/>
      <c r="C5" s="33" t="s">
        <v>1</v>
      </c>
      <c r="D5" s="33" t="s">
        <v>2</v>
      </c>
      <c r="E5" s="33" t="s">
        <v>3</v>
      </c>
      <c r="F5" s="33" t="s">
        <v>4</v>
      </c>
      <c r="G5" s="44" t="s">
        <v>1</v>
      </c>
      <c r="H5" s="44" t="s">
        <v>2</v>
      </c>
      <c r="I5" s="44" t="s">
        <v>3</v>
      </c>
      <c r="J5" s="50" t="s">
        <v>4</v>
      </c>
      <c r="K5" s="57" t="s">
        <v>87</v>
      </c>
      <c r="L5" s="57" t="s">
        <v>88</v>
      </c>
      <c r="M5" s="57" t="s">
        <v>3</v>
      </c>
      <c r="N5" s="64" t="s">
        <v>4</v>
      </c>
      <c r="O5" s="68" t="s">
        <v>1</v>
      </c>
      <c r="P5" s="68" t="s">
        <v>2</v>
      </c>
      <c r="Q5" s="68" t="s">
        <v>3</v>
      </c>
      <c r="R5" s="68" t="s">
        <v>4</v>
      </c>
      <c r="S5" s="71" t="s">
        <v>1</v>
      </c>
      <c r="T5" s="71" t="s">
        <v>2</v>
      </c>
      <c r="U5" s="71" t="s">
        <v>3</v>
      </c>
      <c r="V5" s="71" t="s">
        <v>4</v>
      </c>
      <c r="W5" s="72" t="s">
        <v>87</v>
      </c>
      <c r="X5" s="72" t="s">
        <v>88</v>
      </c>
      <c r="Y5" s="72" t="s">
        <v>3</v>
      </c>
      <c r="Z5" s="72" t="s">
        <v>4</v>
      </c>
      <c r="AA5" s="78" t="s">
        <v>87</v>
      </c>
      <c r="AB5" s="78" t="s">
        <v>88</v>
      </c>
      <c r="AC5" s="78" t="s">
        <v>3</v>
      </c>
      <c r="AD5" s="78" t="s">
        <v>4</v>
      </c>
    </row>
    <row r="6" spans="1:30" ht="11.45" customHeight="1" thickBot="1" x14ac:dyDescent="0.3">
      <c r="A6" s="5" t="s">
        <v>5</v>
      </c>
      <c r="B6" s="58" t="s">
        <v>6</v>
      </c>
      <c r="C6" s="59" t="s">
        <v>7</v>
      </c>
      <c r="D6" s="59" t="s">
        <v>8</v>
      </c>
      <c r="E6" s="59" t="s">
        <v>9</v>
      </c>
      <c r="F6" s="59" t="s">
        <v>10</v>
      </c>
      <c r="G6" s="59" t="s">
        <v>11</v>
      </c>
      <c r="H6" s="59" t="s">
        <v>12</v>
      </c>
      <c r="I6" s="59" t="s">
        <v>13</v>
      </c>
      <c r="J6" s="60" t="s">
        <v>14</v>
      </c>
      <c r="K6" s="61">
        <v>11</v>
      </c>
      <c r="L6" s="62">
        <v>12</v>
      </c>
      <c r="M6" s="62">
        <v>13</v>
      </c>
      <c r="N6" s="65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  <c r="X6" s="62">
        <v>24</v>
      </c>
      <c r="Y6" s="62">
        <v>25</v>
      </c>
      <c r="Z6" s="62">
        <v>26</v>
      </c>
      <c r="AA6" s="62">
        <v>27</v>
      </c>
      <c r="AB6" s="62">
        <v>28</v>
      </c>
      <c r="AC6" s="62">
        <v>29</v>
      </c>
      <c r="AD6" s="62">
        <v>30</v>
      </c>
    </row>
    <row r="7" spans="1:30" ht="30" customHeight="1" x14ac:dyDescent="0.25">
      <c r="A7" s="63" t="s">
        <v>90</v>
      </c>
      <c r="B7" s="15" t="s">
        <v>15</v>
      </c>
      <c r="C7" s="34">
        <v>958414463.82000005</v>
      </c>
      <c r="D7" s="34">
        <v>835483400.88</v>
      </c>
      <c r="E7" s="34">
        <v>121760081.09</v>
      </c>
      <c r="F7" s="35">
        <v>55720907.579999998</v>
      </c>
      <c r="G7" s="45">
        <v>456308136.63</v>
      </c>
      <c r="H7" s="45">
        <v>425019995.56</v>
      </c>
      <c r="I7" s="45">
        <v>42004087.039999999</v>
      </c>
      <c r="J7" s="51">
        <v>19767439.32</v>
      </c>
      <c r="K7" s="79">
        <f>G7*100/C7</f>
        <v>47.610731458629083</v>
      </c>
      <c r="L7" s="79">
        <f t="shared" ref="L7:N23" si="0">H7*100/D7</f>
        <v>50.871147782509368</v>
      </c>
      <c r="M7" s="79">
        <f t="shared" si="0"/>
        <v>34.497420389324745</v>
      </c>
      <c r="N7" s="80">
        <f t="shared" si="0"/>
        <v>35.475802851235613</v>
      </c>
      <c r="O7" s="85">
        <f>SUM(O9:O43)</f>
        <v>959528053.41999996</v>
      </c>
      <c r="P7" s="85">
        <f>SUM(P9:P44)</f>
        <v>839924777.21000004</v>
      </c>
      <c r="Q7" s="85">
        <f t="shared" ref="Q7:R7" si="1">SUM(Q9:Q44)</f>
        <v>70399604.189999998</v>
      </c>
      <c r="R7" s="85">
        <f t="shared" si="1"/>
        <v>49203672.020000003</v>
      </c>
      <c r="S7" s="86">
        <f>SUM(T7:V7)</f>
        <v>481212228.59999985</v>
      </c>
      <c r="T7" s="86">
        <f>SUM(T9:T43)</f>
        <v>429778071.17999989</v>
      </c>
      <c r="U7" s="86">
        <f t="shared" ref="U7:V7" si="2">SUM(U9:U43)</f>
        <v>31094113.269999996</v>
      </c>
      <c r="V7" s="86">
        <f t="shared" si="2"/>
        <v>20340044.149999995</v>
      </c>
      <c r="W7" s="87">
        <f>S7*100/O7</f>
        <v>50.150928561685937</v>
      </c>
      <c r="X7" s="87">
        <f t="shared" ref="X7:Z22" si="3">T7*100/P7</f>
        <v>51.168638292539114</v>
      </c>
      <c r="Y7" s="87">
        <f t="shared" si="3"/>
        <v>44.168022857175096</v>
      </c>
      <c r="Z7" s="87">
        <f t="shared" si="3"/>
        <v>41.338467872341518</v>
      </c>
      <c r="AA7" s="88">
        <f>S7*100/G7</f>
        <v>105.45773567701981</v>
      </c>
      <c r="AB7" s="88">
        <f t="shared" ref="AB7:AD22" si="4">T7*100/H7</f>
        <v>101.11949453430556</v>
      </c>
      <c r="AC7" s="88">
        <f t="shared" si="4"/>
        <v>74.026399479625482</v>
      </c>
      <c r="AD7" s="88">
        <f t="shared" si="4"/>
        <v>102.89670715933678</v>
      </c>
    </row>
    <row r="8" spans="1:30" ht="14.25" customHeight="1" x14ac:dyDescent="0.25">
      <c r="A8" s="6" t="s">
        <v>17</v>
      </c>
      <c r="B8" s="30"/>
      <c r="C8" s="36"/>
      <c r="D8" s="36"/>
      <c r="E8" s="36"/>
      <c r="F8" s="37"/>
      <c r="G8" s="46"/>
      <c r="H8" s="46"/>
      <c r="I8" s="46"/>
      <c r="J8" s="52"/>
      <c r="K8" s="79"/>
      <c r="L8" s="79"/>
      <c r="M8" s="79"/>
      <c r="N8" s="80"/>
      <c r="O8" s="85"/>
      <c r="P8" s="85"/>
      <c r="Q8" s="85"/>
      <c r="R8" s="85"/>
      <c r="S8" s="86"/>
      <c r="T8" s="86"/>
      <c r="U8" s="86"/>
      <c r="V8" s="86"/>
      <c r="W8" s="87"/>
      <c r="X8" s="87"/>
      <c r="Y8" s="87"/>
      <c r="Z8" s="87"/>
      <c r="AA8" s="88"/>
      <c r="AB8" s="88"/>
      <c r="AC8" s="88"/>
      <c r="AD8" s="88"/>
    </row>
    <row r="9" spans="1:30" ht="45.75" x14ac:dyDescent="0.25">
      <c r="A9" s="8" t="s">
        <v>19</v>
      </c>
      <c r="B9" s="32" t="s">
        <v>20</v>
      </c>
      <c r="C9" s="38">
        <v>8918491.4800000004</v>
      </c>
      <c r="D9" s="39">
        <v>3547743.48</v>
      </c>
      <c r="E9" s="39" t="s">
        <v>16</v>
      </c>
      <c r="F9" s="40">
        <v>5370748</v>
      </c>
      <c r="G9" s="47">
        <v>3823870.22</v>
      </c>
      <c r="H9" s="47">
        <v>1557743.78</v>
      </c>
      <c r="I9" s="47" t="s">
        <v>16</v>
      </c>
      <c r="J9" s="53">
        <v>2266126.44</v>
      </c>
      <c r="K9" s="79">
        <f t="shared" ref="K9:N45" si="5">G9*100/C9</f>
        <v>42.875751225138806</v>
      </c>
      <c r="L9" s="79">
        <f t="shared" si="0"/>
        <v>43.908016145519063</v>
      </c>
      <c r="M9" s="79"/>
      <c r="N9" s="80">
        <f t="shared" si="0"/>
        <v>42.193870202064964</v>
      </c>
      <c r="O9" s="85">
        <f>SUM(P9:R9)</f>
        <v>9124182.0399999991</v>
      </c>
      <c r="P9" s="90">
        <v>3857122.04</v>
      </c>
      <c r="Q9" s="90" t="s">
        <v>16</v>
      </c>
      <c r="R9" s="91">
        <v>5267060</v>
      </c>
      <c r="S9" s="86">
        <f t="shared" ref="S9:S45" si="6">SUM(T9:V9)</f>
        <v>3813002.42</v>
      </c>
      <c r="T9" s="94">
        <v>1879617.84</v>
      </c>
      <c r="U9" s="94" t="s">
        <v>16</v>
      </c>
      <c r="V9" s="94">
        <v>1933384.58</v>
      </c>
      <c r="W9" s="87">
        <f t="shared" ref="W8:Z44" si="7">S9*100/O9</f>
        <v>41.790073929739357</v>
      </c>
      <c r="X9" s="87">
        <f t="shared" si="3"/>
        <v>48.731095892418274</v>
      </c>
      <c r="Y9" s="87" t="e">
        <f t="shared" si="3"/>
        <v>#VALUE!</v>
      </c>
      <c r="Z9" s="87">
        <f t="shared" si="3"/>
        <v>36.7070923817082</v>
      </c>
      <c r="AA9" s="88">
        <f t="shared" ref="AA8:AD43" si="8">S9*100/G9</f>
        <v>99.715790563624296</v>
      </c>
      <c r="AB9" s="88">
        <f t="shared" si="4"/>
        <v>120.66283711946518</v>
      </c>
      <c r="AC9" s="88"/>
      <c r="AD9" s="88">
        <f t="shared" si="4"/>
        <v>85.316712513181741</v>
      </c>
    </row>
    <row r="10" spans="1:30" ht="57" x14ac:dyDescent="0.25">
      <c r="A10" s="8" t="s">
        <v>21</v>
      </c>
      <c r="B10" s="31" t="s">
        <v>22</v>
      </c>
      <c r="C10" s="39">
        <v>50000</v>
      </c>
      <c r="D10" s="39">
        <v>50000</v>
      </c>
      <c r="E10" s="39" t="s">
        <v>16</v>
      </c>
      <c r="F10" s="40" t="s">
        <v>16</v>
      </c>
      <c r="G10" s="47" t="s">
        <v>16</v>
      </c>
      <c r="H10" s="47" t="s">
        <v>16</v>
      </c>
      <c r="I10" s="47" t="s">
        <v>16</v>
      </c>
      <c r="J10" s="53" t="s">
        <v>16</v>
      </c>
      <c r="K10" s="79"/>
      <c r="L10" s="79"/>
      <c r="M10" s="79"/>
      <c r="N10" s="80"/>
      <c r="O10" s="85"/>
      <c r="P10" s="85"/>
      <c r="Q10" s="85"/>
      <c r="R10" s="85"/>
      <c r="S10" s="86"/>
      <c r="T10" s="86"/>
      <c r="U10" s="86"/>
      <c r="V10" s="86"/>
      <c r="W10" s="87"/>
      <c r="X10" s="87"/>
      <c r="Y10" s="87"/>
      <c r="Z10" s="87"/>
      <c r="AA10" s="88"/>
      <c r="AB10" s="88"/>
      <c r="AC10" s="88"/>
      <c r="AD10" s="88"/>
    </row>
    <row r="11" spans="1:30" ht="68.25" x14ac:dyDescent="0.25">
      <c r="A11" s="8" t="s">
        <v>23</v>
      </c>
      <c r="B11" s="21" t="s">
        <v>24</v>
      </c>
      <c r="C11" s="39">
        <v>79369467.959999993</v>
      </c>
      <c r="D11" s="39">
        <v>45288241.960000001</v>
      </c>
      <c r="E11" s="39">
        <v>18989697</v>
      </c>
      <c r="F11" s="40">
        <v>15091529</v>
      </c>
      <c r="G11" s="47">
        <v>32928308.52</v>
      </c>
      <c r="H11" s="47">
        <v>19030541.640000001</v>
      </c>
      <c r="I11" s="47">
        <v>7776056.6299999999</v>
      </c>
      <c r="J11" s="53">
        <v>6121710.25</v>
      </c>
      <c r="K11" s="79">
        <f t="shared" si="5"/>
        <v>41.487374637051808</v>
      </c>
      <c r="L11" s="79">
        <f t="shared" si="0"/>
        <v>42.020932622662571</v>
      </c>
      <c r="M11" s="79">
        <f t="shared" si="0"/>
        <v>40.948818877942074</v>
      </c>
      <c r="N11" s="80">
        <f t="shared" si="0"/>
        <v>40.563883553482221</v>
      </c>
      <c r="O11" s="85">
        <f t="shared" ref="O10:O45" si="9">SUM(P11:R11)</f>
        <v>67110619.179999992</v>
      </c>
      <c r="P11" s="90">
        <v>45203992</v>
      </c>
      <c r="Q11" s="90">
        <v>8439282.6899999995</v>
      </c>
      <c r="R11" s="91">
        <v>13467344.49</v>
      </c>
      <c r="S11" s="86">
        <f t="shared" si="6"/>
        <v>28493152.390000001</v>
      </c>
      <c r="T11" s="94">
        <v>19192286.899999999</v>
      </c>
      <c r="U11" s="94">
        <v>3600954.73</v>
      </c>
      <c r="V11" s="94">
        <v>5699910.7599999998</v>
      </c>
      <c r="W11" s="87">
        <f t="shared" si="7"/>
        <v>42.456995238827126</v>
      </c>
      <c r="X11" s="87">
        <f t="shared" si="3"/>
        <v>42.457061978066001</v>
      </c>
      <c r="Y11" s="87">
        <f t="shared" si="3"/>
        <v>42.668966810021622</v>
      </c>
      <c r="Z11" s="87">
        <f t="shared" si="3"/>
        <v>42.323939691543451</v>
      </c>
      <c r="AA11" s="88">
        <f t="shared" si="8"/>
        <v>86.530871674425143</v>
      </c>
      <c r="AB11" s="88">
        <f t="shared" si="4"/>
        <v>100.84992462673804</v>
      </c>
      <c r="AC11" s="88">
        <f t="shared" si="4"/>
        <v>46.308236955316517</v>
      </c>
      <c r="AD11" s="88">
        <f t="shared" si="4"/>
        <v>93.109776961430015</v>
      </c>
    </row>
    <row r="12" spans="1:30" ht="34.5" x14ac:dyDescent="0.25">
      <c r="A12" s="8" t="s">
        <v>25</v>
      </c>
      <c r="B12" s="9" t="s">
        <v>26</v>
      </c>
      <c r="C12" s="39">
        <v>400777</v>
      </c>
      <c r="D12" s="39">
        <v>400777</v>
      </c>
      <c r="E12" s="39" t="s">
        <v>16</v>
      </c>
      <c r="F12" s="40" t="s">
        <v>16</v>
      </c>
      <c r="G12" s="47">
        <v>195552</v>
      </c>
      <c r="H12" s="47">
        <v>195552</v>
      </c>
      <c r="I12" s="47" t="s">
        <v>16</v>
      </c>
      <c r="J12" s="53" t="s">
        <v>16</v>
      </c>
      <c r="K12" s="79">
        <f t="shared" si="5"/>
        <v>48.793219171758857</v>
      </c>
      <c r="L12" s="79">
        <f t="shared" si="0"/>
        <v>48.793219171758857</v>
      </c>
      <c r="M12" s="79"/>
      <c r="N12" s="80"/>
      <c r="O12" s="85">
        <f t="shared" si="9"/>
        <v>4955</v>
      </c>
      <c r="P12" s="90">
        <v>4955</v>
      </c>
      <c r="Q12" s="90" t="s">
        <v>16</v>
      </c>
      <c r="R12" s="91" t="s">
        <v>16</v>
      </c>
      <c r="S12" s="86"/>
      <c r="T12" s="86"/>
      <c r="U12" s="86"/>
      <c r="V12" s="86"/>
      <c r="W12" s="87"/>
      <c r="X12" s="87"/>
      <c r="Y12" s="87"/>
      <c r="Z12" s="87"/>
      <c r="AA12" s="88">
        <f t="shared" si="8"/>
        <v>0</v>
      </c>
      <c r="AB12" s="88">
        <f t="shared" si="4"/>
        <v>0</v>
      </c>
      <c r="AC12" s="88"/>
      <c r="AD12" s="88"/>
    </row>
    <row r="13" spans="1:30" ht="57" x14ac:dyDescent="0.25">
      <c r="A13" s="8" t="s">
        <v>27</v>
      </c>
      <c r="B13" s="9" t="s">
        <v>28</v>
      </c>
      <c r="C13" s="39">
        <v>20077694</v>
      </c>
      <c r="D13" s="39">
        <v>20077694</v>
      </c>
      <c r="E13" s="39">
        <v>29164</v>
      </c>
      <c r="F13" s="40">
        <v>7752</v>
      </c>
      <c r="G13" s="47">
        <v>7520273.9800000004</v>
      </c>
      <c r="H13" s="47">
        <v>7520273.9800000004</v>
      </c>
      <c r="I13" s="47">
        <v>29164</v>
      </c>
      <c r="J13" s="53">
        <v>7752</v>
      </c>
      <c r="K13" s="79">
        <f t="shared" si="5"/>
        <v>37.455865100842757</v>
      </c>
      <c r="L13" s="79">
        <f t="shared" si="0"/>
        <v>37.455865100842757</v>
      </c>
      <c r="M13" s="79">
        <f t="shared" si="0"/>
        <v>100</v>
      </c>
      <c r="N13" s="80">
        <f t="shared" si="0"/>
        <v>100</v>
      </c>
      <c r="O13" s="85">
        <f t="shared" si="9"/>
        <v>19205546</v>
      </c>
      <c r="P13" s="90">
        <v>19169054</v>
      </c>
      <c r="Q13" s="90">
        <v>29056</v>
      </c>
      <c r="R13" s="91">
        <v>7436</v>
      </c>
      <c r="S13" s="86">
        <f t="shared" si="6"/>
        <v>6735953.4100000001</v>
      </c>
      <c r="T13" s="94">
        <v>6700597.4100000001</v>
      </c>
      <c r="U13" s="94">
        <v>29056</v>
      </c>
      <c r="V13" s="94">
        <v>6300</v>
      </c>
      <c r="W13" s="87">
        <f t="shared" si="7"/>
        <v>35.072959706534768</v>
      </c>
      <c r="X13" s="87">
        <f t="shared" si="3"/>
        <v>34.955284752184433</v>
      </c>
      <c r="Y13" s="87">
        <f t="shared" si="3"/>
        <v>100</v>
      </c>
      <c r="Z13" s="87">
        <f t="shared" si="3"/>
        <v>84.722969338353948</v>
      </c>
      <c r="AA13" s="88">
        <f t="shared" si="8"/>
        <v>89.570585166366499</v>
      </c>
      <c r="AB13" s="88">
        <f t="shared" si="4"/>
        <v>89.100442720838203</v>
      </c>
      <c r="AC13" s="88">
        <f t="shared" si="4"/>
        <v>99.629680427924839</v>
      </c>
      <c r="AD13" s="88">
        <f t="shared" si="4"/>
        <v>81.269349845201234</v>
      </c>
    </row>
    <row r="14" spans="1:30" ht="34.5" x14ac:dyDescent="0.25">
      <c r="A14" s="8" t="s">
        <v>29</v>
      </c>
      <c r="B14" s="9" t="s">
        <v>30</v>
      </c>
      <c r="C14" s="39">
        <v>442480</v>
      </c>
      <c r="D14" s="39">
        <v>442480</v>
      </c>
      <c r="E14" s="39" t="s">
        <v>16</v>
      </c>
      <c r="F14" s="40" t="s">
        <v>16</v>
      </c>
      <c r="G14" s="47">
        <v>442480</v>
      </c>
      <c r="H14" s="47">
        <v>442480</v>
      </c>
      <c r="I14" s="47" t="s">
        <v>16</v>
      </c>
      <c r="J14" s="53" t="s">
        <v>16</v>
      </c>
      <c r="K14" s="79">
        <f t="shared" si="5"/>
        <v>100</v>
      </c>
      <c r="L14" s="79">
        <f t="shared" si="0"/>
        <v>100</v>
      </c>
      <c r="M14" s="79"/>
      <c r="N14" s="80"/>
      <c r="O14" s="85"/>
      <c r="P14" s="85"/>
      <c r="Q14" s="85"/>
      <c r="R14" s="85"/>
      <c r="S14" s="86"/>
      <c r="T14" s="86"/>
      <c r="U14" s="86"/>
      <c r="V14" s="86"/>
      <c r="W14" s="87"/>
      <c r="X14" s="87"/>
      <c r="Y14" s="87"/>
      <c r="Z14" s="87"/>
      <c r="AA14" s="88">
        <f t="shared" si="8"/>
        <v>0</v>
      </c>
      <c r="AB14" s="88">
        <f t="shared" si="4"/>
        <v>0</v>
      </c>
      <c r="AC14" s="88"/>
      <c r="AD14" s="88"/>
    </row>
    <row r="15" spans="1:30" ht="34.5" x14ac:dyDescent="0.25">
      <c r="A15" s="8" t="s">
        <v>31</v>
      </c>
      <c r="B15" s="9" t="s">
        <v>32</v>
      </c>
      <c r="C15" s="39">
        <v>1258000</v>
      </c>
      <c r="D15" s="39">
        <v>1100000</v>
      </c>
      <c r="E15" s="39">
        <v>150000</v>
      </c>
      <c r="F15" s="40">
        <v>8000</v>
      </c>
      <c r="G15" s="47" t="s">
        <v>16</v>
      </c>
      <c r="H15" s="47" t="s">
        <v>16</v>
      </c>
      <c r="I15" s="47" t="s">
        <v>16</v>
      </c>
      <c r="J15" s="53" t="s">
        <v>16</v>
      </c>
      <c r="K15" s="79"/>
      <c r="L15" s="79"/>
      <c r="M15" s="79"/>
      <c r="N15" s="80"/>
      <c r="O15" s="85">
        <f t="shared" si="9"/>
        <v>567000</v>
      </c>
      <c r="P15" s="90">
        <v>500000</v>
      </c>
      <c r="Q15" s="90">
        <v>60000</v>
      </c>
      <c r="R15" s="91">
        <v>7000</v>
      </c>
      <c r="S15" s="86"/>
      <c r="T15" s="86"/>
      <c r="U15" s="86"/>
      <c r="V15" s="86"/>
      <c r="W15" s="87"/>
      <c r="X15" s="87"/>
      <c r="Y15" s="87"/>
      <c r="Z15" s="87"/>
      <c r="AA15" s="88"/>
      <c r="AB15" s="88"/>
      <c r="AC15" s="88"/>
      <c r="AD15" s="88"/>
    </row>
    <row r="16" spans="1:30" ht="34.5" x14ac:dyDescent="0.25">
      <c r="A16" s="8" t="s">
        <v>33</v>
      </c>
      <c r="B16" s="9" t="s">
        <v>34</v>
      </c>
      <c r="C16" s="39">
        <v>31226465.91</v>
      </c>
      <c r="D16" s="39">
        <v>24243308.079999998</v>
      </c>
      <c r="E16" s="39">
        <v>14496881.380000001</v>
      </c>
      <c r="F16" s="40">
        <v>413698.45</v>
      </c>
      <c r="G16" s="47">
        <v>19089724.379999999</v>
      </c>
      <c r="H16" s="47">
        <v>10806280.01</v>
      </c>
      <c r="I16" s="47">
        <v>12191815.220000001</v>
      </c>
      <c r="J16" s="53">
        <v>108698.45</v>
      </c>
      <c r="K16" s="79">
        <f t="shared" si="5"/>
        <v>61.133156838880971</v>
      </c>
      <c r="L16" s="79">
        <f t="shared" si="0"/>
        <v>44.574279938779711</v>
      </c>
      <c r="M16" s="79">
        <f t="shared" si="0"/>
        <v>84.099572179847684</v>
      </c>
      <c r="N16" s="80">
        <f t="shared" si="0"/>
        <v>26.274802334889095</v>
      </c>
      <c r="O16" s="85">
        <f t="shared" si="9"/>
        <v>83625451.409999996</v>
      </c>
      <c r="P16" s="90">
        <v>55665639.229999997</v>
      </c>
      <c r="Q16" s="90">
        <v>26380181.210000001</v>
      </c>
      <c r="R16" s="91">
        <v>1579630.97</v>
      </c>
      <c r="S16" s="86">
        <f t="shared" si="6"/>
        <v>40461459.979999997</v>
      </c>
      <c r="T16" s="94">
        <v>24828782.829999998</v>
      </c>
      <c r="U16" s="94">
        <v>14933083.27</v>
      </c>
      <c r="V16" s="94">
        <v>699593.88</v>
      </c>
      <c r="W16" s="87">
        <f t="shared" si="7"/>
        <v>48.384145374145724</v>
      </c>
      <c r="X16" s="87">
        <f t="shared" si="3"/>
        <v>44.603427129278295</v>
      </c>
      <c r="Y16" s="87">
        <f t="shared" si="3"/>
        <v>56.607205049597155</v>
      </c>
      <c r="Z16" s="87">
        <f t="shared" si="3"/>
        <v>44.28843782418371</v>
      </c>
      <c r="AA16" s="88">
        <f t="shared" si="8"/>
        <v>211.95413393391277</v>
      </c>
      <c r="AB16" s="88">
        <f t="shared" si="4"/>
        <v>229.76253444315478</v>
      </c>
      <c r="AC16" s="88">
        <f t="shared" si="4"/>
        <v>122.48449472481424</v>
      </c>
      <c r="AD16" s="88">
        <f t="shared" si="4"/>
        <v>643.60980308366868</v>
      </c>
    </row>
    <row r="17" spans="1:30" ht="57" x14ac:dyDescent="0.25">
      <c r="A17" s="8" t="s">
        <v>35</v>
      </c>
      <c r="B17" s="9" t="s">
        <v>36</v>
      </c>
      <c r="C17" s="39">
        <v>456000</v>
      </c>
      <c r="D17" s="39" t="s">
        <v>16</v>
      </c>
      <c r="E17" s="39">
        <v>262000</v>
      </c>
      <c r="F17" s="40">
        <v>194000</v>
      </c>
      <c r="G17" s="47">
        <v>133850</v>
      </c>
      <c r="H17" s="47" t="s">
        <v>16</v>
      </c>
      <c r="I17" s="47">
        <v>41000</v>
      </c>
      <c r="J17" s="53">
        <v>92850</v>
      </c>
      <c r="K17" s="79">
        <f t="shared" si="5"/>
        <v>29.353070175438596</v>
      </c>
      <c r="L17" s="79"/>
      <c r="M17" s="79">
        <f t="shared" si="0"/>
        <v>15.648854961832061</v>
      </c>
      <c r="N17" s="80">
        <f t="shared" si="0"/>
        <v>47.860824742268044</v>
      </c>
      <c r="O17" s="85">
        <f t="shared" si="9"/>
        <v>520600</v>
      </c>
      <c r="P17" s="90" t="s">
        <v>16</v>
      </c>
      <c r="Q17" s="90">
        <v>13200</v>
      </c>
      <c r="R17" s="91">
        <v>507400</v>
      </c>
      <c r="S17" s="86">
        <f t="shared" si="6"/>
        <v>428400</v>
      </c>
      <c r="T17" s="94" t="s">
        <v>16</v>
      </c>
      <c r="U17" s="94">
        <v>6600</v>
      </c>
      <c r="V17" s="94">
        <v>421800</v>
      </c>
      <c r="W17" s="87">
        <f t="shared" si="7"/>
        <v>82.289665770265074</v>
      </c>
      <c r="X17" s="87"/>
      <c r="Y17" s="87">
        <f t="shared" si="3"/>
        <v>50</v>
      </c>
      <c r="Z17" s="87">
        <f t="shared" si="3"/>
        <v>83.129680725266056</v>
      </c>
      <c r="AA17" s="88">
        <f t="shared" si="8"/>
        <v>320.05976839745983</v>
      </c>
      <c r="AB17" s="88"/>
      <c r="AC17" s="88">
        <f t="shared" si="4"/>
        <v>16.097560975609756</v>
      </c>
      <c r="AD17" s="88">
        <f t="shared" si="4"/>
        <v>454.28109854604202</v>
      </c>
    </row>
    <row r="18" spans="1:30" ht="23.25" x14ac:dyDescent="0.25">
      <c r="A18" s="89" t="s">
        <v>96</v>
      </c>
      <c r="B18" s="9" t="s">
        <v>95</v>
      </c>
      <c r="C18" s="39"/>
      <c r="D18" s="39"/>
      <c r="E18" s="39"/>
      <c r="F18" s="40"/>
      <c r="G18" s="47"/>
      <c r="H18" s="47"/>
      <c r="I18" s="47"/>
      <c r="J18" s="53"/>
      <c r="K18" s="79"/>
      <c r="L18" s="79"/>
      <c r="M18" s="79"/>
      <c r="N18" s="80"/>
      <c r="O18" s="85">
        <f t="shared" si="9"/>
        <v>57096.5</v>
      </c>
      <c r="P18" s="90">
        <v>50000</v>
      </c>
      <c r="Q18" s="90">
        <v>7096.5</v>
      </c>
      <c r="R18" s="91" t="s">
        <v>16</v>
      </c>
      <c r="S18" s="86"/>
      <c r="T18" s="94" t="s">
        <v>16</v>
      </c>
      <c r="U18" s="94">
        <v>7096.5</v>
      </c>
      <c r="V18" s="94" t="s">
        <v>16</v>
      </c>
      <c r="W18" s="87">
        <f t="shared" si="7"/>
        <v>0</v>
      </c>
      <c r="X18" s="87"/>
      <c r="Y18" s="87">
        <f t="shared" si="3"/>
        <v>100</v>
      </c>
      <c r="Z18" s="87"/>
      <c r="AA18" s="88"/>
      <c r="AB18" s="88"/>
      <c r="AC18" s="88"/>
      <c r="AD18" s="88"/>
    </row>
    <row r="19" spans="1:30" ht="34.5" x14ac:dyDescent="0.25">
      <c r="A19" s="8" t="s">
        <v>37</v>
      </c>
      <c r="B19" s="9" t="s">
        <v>38</v>
      </c>
      <c r="C19" s="39">
        <v>6730720</v>
      </c>
      <c r="D19" s="39">
        <v>533336</v>
      </c>
      <c r="E19" s="39">
        <v>1346034</v>
      </c>
      <c r="F19" s="40">
        <v>5384686</v>
      </c>
      <c r="G19" s="47">
        <v>1344654.6</v>
      </c>
      <c r="H19" s="47">
        <v>133334</v>
      </c>
      <c r="I19" s="47" t="s">
        <v>16</v>
      </c>
      <c r="J19" s="53">
        <v>1344654.6</v>
      </c>
      <c r="K19" s="79">
        <f t="shared" si="5"/>
        <v>19.977871609575203</v>
      </c>
      <c r="L19" s="79">
        <f t="shared" si="0"/>
        <v>25</v>
      </c>
      <c r="M19" s="79"/>
      <c r="N19" s="80">
        <f t="shared" si="0"/>
        <v>24.9718293694377</v>
      </c>
      <c r="O19" s="85">
        <f t="shared" si="9"/>
        <v>980778</v>
      </c>
      <c r="P19" s="90">
        <v>88889</v>
      </c>
      <c r="Q19" s="90" t="s">
        <v>16</v>
      </c>
      <c r="R19" s="91">
        <v>891889</v>
      </c>
      <c r="S19" s="86">
        <f t="shared" si="6"/>
        <v>611852.26</v>
      </c>
      <c r="T19" s="94">
        <v>55452.26</v>
      </c>
      <c r="U19" s="94" t="s">
        <v>16</v>
      </c>
      <c r="V19" s="94">
        <v>556400</v>
      </c>
      <c r="W19" s="87">
        <f t="shared" si="7"/>
        <v>62.384378523988097</v>
      </c>
      <c r="X19" s="87">
        <f t="shared" si="3"/>
        <v>62.383714520356847</v>
      </c>
      <c r="Y19" s="87" t="e">
        <f t="shared" si="3"/>
        <v>#VALUE!</v>
      </c>
      <c r="Z19" s="87">
        <f t="shared" si="3"/>
        <v>62.384444701078273</v>
      </c>
      <c r="AA19" s="88">
        <f t="shared" si="8"/>
        <v>45.502559542056375</v>
      </c>
      <c r="AB19" s="88">
        <f t="shared" si="4"/>
        <v>41.588987055064727</v>
      </c>
      <c r="AC19" s="88"/>
      <c r="AD19" s="88">
        <f t="shared" si="4"/>
        <v>41.378655901671699</v>
      </c>
    </row>
    <row r="20" spans="1:30" ht="34.5" x14ac:dyDescent="0.25">
      <c r="A20" s="8" t="s">
        <v>39</v>
      </c>
      <c r="B20" s="9" t="s">
        <v>40</v>
      </c>
      <c r="C20" s="39">
        <v>1010000</v>
      </c>
      <c r="D20" s="39">
        <v>1010000</v>
      </c>
      <c r="E20" s="39" t="s">
        <v>16</v>
      </c>
      <c r="F20" s="40" t="s">
        <v>16</v>
      </c>
      <c r="G20" s="47">
        <v>1010000</v>
      </c>
      <c r="H20" s="47">
        <v>1010000</v>
      </c>
      <c r="I20" s="47" t="s">
        <v>16</v>
      </c>
      <c r="J20" s="53" t="s">
        <v>16</v>
      </c>
      <c r="K20" s="79">
        <f t="shared" si="5"/>
        <v>100</v>
      </c>
      <c r="L20" s="79">
        <f t="shared" si="0"/>
        <v>100</v>
      </c>
      <c r="M20" s="79"/>
      <c r="N20" s="80"/>
      <c r="O20" s="85"/>
      <c r="P20" s="85"/>
      <c r="Q20" s="85"/>
      <c r="R20" s="85"/>
      <c r="S20" s="86"/>
      <c r="T20" s="86"/>
      <c r="U20" s="86"/>
      <c r="V20" s="86"/>
      <c r="W20" s="87"/>
      <c r="X20" s="87"/>
      <c r="Y20" s="87"/>
      <c r="Z20" s="87"/>
      <c r="AA20" s="88">
        <f t="shared" si="8"/>
        <v>0</v>
      </c>
      <c r="AB20" s="88">
        <f t="shared" si="4"/>
        <v>0</v>
      </c>
      <c r="AC20" s="88"/>
      <c r="AD20" s="88"/>
    </row>
    <row r="21" spans="1:30" ht="34.5" x14ac:dyDescent="0.25">
      <c r="A21" s="8" t="s">
        <v>41</v>
      </c>
      <c r="B21" s="9" t="s">
        <v>42</v>
      </c>
      <c r="C21" s="39">
        <v>28180393.469999999</v>
      </c>
      <c r="D21" s="39">
        <v>13793149.470000001</v>
      </c>
      <c r="E21" s="39">
        <v>14075500</v>
      </c>
      <c r="F21" s="40">
        <v>311744</v>
      </c>
      <c r="G21" s="47">
        <v>7412758.2300000004</v>
      </c>
      <c r="H21" s="47">
        <v>2893613.82</v>
      </c>
      <c r="I21" s="47">
        <v>4407284.91</v>
      </c>
      <c r="J21" s="53">
        <v>111859.5</v>
      </c>
      <c r="K21" s="79">
        <f t="shared" si="5"/>
        <v>26.304665468533646</v>
      </c>
      <c r="L21" s="79">
        <f t="shared" si="0"/>
        <v>20.978630198226945</v>
      </c>
      <c r="M21" s="79">
        <f t="shared" si="0"/>
        <v>31.311746723029376</v>
      </c>
      <c r="N21" s="80">
        <f t="shared" si="0"/>
        <v>35.881845360295628</v>
      </c>
      <c r="O21" s="85">
        <f t="shared" si="9"/>
        <v>26897238.079999998</v>
      </c>
      <c r="P21" s="90">
        <v>12636657.08</v>
      </c>
      <c r="Q21" s="90">
        <v>14075500</v>
      </c>
      <c r="R21" s="91">
        <v>185081</v>
      </c>
      <c r="S21" s="86">
        <f t="shared" si="6"/>
        <v>7299262.1300000008</v>
      </c>
      <c r="T21" s="94">
        <v>3324951.45</v>
      </c>
      <c r="U21" s="94">
        <v>3942535.68</v>
      </c>
      <c r="V21" s="94">
        <v>31775</v>
      </c>
      <c r="W21" s="87">
        <f t="shared" si="7"/>
        <v>27.137589771447647</v>
      </c>
      <c r="X21" s="87">
        <f t="shared" si="3"/>
        <v>26.311954411284855</v>
      </c>
      <c r="Y21" s="87">
        <f t="shared" si="3"/>
        <v>28.00991566907037</v>
      </c>
      <c r="Z21" s="87">
        <f t="shared" si="3"/>
        <v>17.168158806144337</v>
      </c>
      <c r="AA21" s="88">
        <f t="shared" si="8"/>
        <v>98.468908650754699</v>
      </c>
      <c r="AB21" s="88">
        <f t="shared" si="4"/>
        <v>114.90653752821792</v>
      </c>
      <c r="AC21" s="88">
        <f t="shared" si="4"/>
        <v>89.454976488007446</v>
      </c>
      <c r="AD21" s="88">
        <f t="shared" si="4"/>
        <v>28.40617024034615</v>
      </c>
    </row>
    <row r="22" spans="1:30" ht="34.5" x14ac:dyDescent="0.25">
      <c r="A22" s="8" t="s">
        <v>43</v>
      </c>
      <c r="B22" s="9" t="s">
        <v>44</v>
      </c>
      <c r="C22" s="39">
        <v>85238314.829999998</v>
      </c>
      <c r="D22" s="39">
        <v>59555624.270000003</v>
      </c>
      <c r="E22" s="39">
        <v>27133015.710000001</v>
      </c>
      <c r="F22" s="40" t="s">
        <v>16</v>
      </c>
      <c r="G22" s="47">
        <v>8375770.4299999997</v>
      </c>
      <c r="H22" s="47">
        <v>5100471.05</v>
      </c>
      <c r="I22" s="47">
        <v>3275299.38</v>
      </c>
      <c r="J22" s="53" t="s">
        <v>16</v>
      </c>
      <c r="K22" s="79">
        <f t="shared" si="5"/>
        <v>9.8262975361546108</v>
      </c>
      <c r="L22" s="79">
        <f t="shared" si="0"/>
        <v>8.5642138967037305</v>
      </c>
      <c r="M22" s="79">
        <f t="shared" si="0"/>
        <v>12.071269242632964</v>
      </c>
      <c r="N22" s="80"/>
      <c r="O22" s="85">
        <f t="shared" si="9"/>
        <v>38818129.790000007</v>
      </c>
      <c r="P22" s="90">
        <v>33635354.020000003</v>
      </c>
      <c r="Q22" s="90">
        <v>5182775.7699999996</v>
      </c>
      <c r="R22" s="91" t="s">
        <v>16</v>
      </c>
      <c r="S22" s="86">
        <f t="shared" si="6"/>
        <v>12047276.77</v>
      </c>
      <c r="T22" s="94">
        <v>10031687.640000001</v>
      </c>
      <c r="U22" s="94">
        <v>2015589.13</v>
      </c>
      <c r="V22" s="94" t="s">
        <v>16</v>
      </c>
      <c r="W22" s="87">
        <f t="shared" si="7"/>
        <v>31.035180816731454</v>
      </c>
      <c r="X22" s="87">
        <f t="shared" si="3"/>
        <v>29.824831437882391</v>
      </c>
      <c r="Y22" s="87">
        <f t="shared" si="3"/>
        <v>38.890147277199304</v>
      </c>
      <c r="Z22" s="87"/>
      <c r="AA22" s="88">
        <f t="shared" si="8"/>
        <v>143.83484923189329</v>
      </c>
      <c r="AB22" s="88">
        <f t="shared" si="4"/>
        <v>196.68159159534883</v>
      </c>
      <c r="AC22" s="88">
        <f t="shared" si="4"/>
        <v>61.539080741987014</v>
      </c>
      <c r="AD22" s="88"/>
    </row>
    <row r="23" spans="1:30" ht="34.5" x14ac:dyDescent="0.25">
      <c r="A23" s="8" t="s">
        <v>45</v>
      </c>
      <c r="B23" s="9" t="s">
        <v>46</v>
      </c>
      <c r="C23" s="39">
        <v>183342.24</v>
      </c>
      <c r="D23" s="39">
        <v>183342.24</v>
      </c>
      <c r="E23" s="39" t="s">
        <v>16</v>
      </c>
      <c r="F23" s="40" t="s">
        <v>16</v>
      </c>
      <c r="G23" s="47">
        <v>76392.600000000006</v>
      </c>
      <c r="H23" s="47">
        <v>76392.600000000006</v>
      </c>
      <c r="I23" s="47" t="s">
        <v>16</v>
      </c>
      <c r="J23" s="53" t="s">
        <v>16</v>
      </c>
      <c r="K23" s="79">
        <f t="shared" si="5"/>
        <v>41.666666666666671</v>
      </c>
      <c r="L23" s="79">
        <f t="shared" si="0"/>
        <v>41.666666666666671</v>
      </c>
      <c r="M23" s="79"/>
      <c r="N23" s="80"/>
      <c r="O23" s="85">
        <f t="shared" si="9"/>
        <v>185542.86</v>
      </c>
      <c r="P23" s="90">
        <v>185542.86</v>
      </c>
      <c r="Q23" s="90" t="s">
        <v>16</v>
      </c>
      <c r="R23" s="91" t="s">
        <v>16</v>
      </c>
      <c r="S23" s="86">
        <f t="shared" si="6"/>
        <v>61847.6</v>
      </c>
      <c r="T23" s="94">
        <v>61847.6</v>
      </c>
      <c r="U23" s="94" t="s">
        <v>16</v>
      </c>
      <c r="V23" s="94" t="s">
        <v>16</v>
      </c>
      <c r="W23" s="87">
        <f t="shared" si="7"/>
        <v>33.333322554152723</v>
      </c>
      <c r="X23" s="87">
        <f t="shared" si="7"/>
        <v>33.333322554152723</v>
      </c>
      <c r="Y23" s="87"/>
      <c r="Z23" s="87"/>
      <c r="AA23" s="88">
        <f t="shared" si="8"/>
        <v>80.960197715485521</v>
      </c>
      <c r="AB23" s="88">
        <f t="shared" si="8"/>
        <v>80.960197715485521</v>
      </c>
      <c r="AC23" s="88"/>
      <c r="AD23" s="88"/>
    </row>
    <row r="24" spans="1:30" ht="34.5" x14ac:dyDescent="0.25">
      <c r="A24" s="8" t="s">
        <v>47</v>
      </c>
      <c r="B24" s="9" t="s">
        <v>48</v>
      </c>
      <c r="C24" s="39">
        <v>81552.990000000005</v>
      </c>
      <c r="D24" s="39">
        <v>81552.990000000005</v>
      </c>
      <c r="E24" s="39" t="s">
        <v>16</v>
      </c>
      <c r="F24" s="40" t="s">
        <v>16</v>
      </c>
      <c r="G24" s="47">
        <v>81552.990000000005</v>
      </c>
      <c r="H24" s="47">
        <v>81552.990000000005</v>
      </c>
      <c r="I24" s="47" t="s">
        <v>16</v>
      </c>
      <c r="J24" s="53" t="s">
        <v>16</v>
      </c>
      <c r="K24" s="79">
        <f t="shared" si="5"/>
        <v>100</v>
      </c>
      <c r="L24" s="79">
        <f t="shared" si="5"/>
        <v>100</v>
      </c>
      <c r="M24" s="79"/>
      <c r="N24" s="80"/>
      <c r="O24" s="85">
        <f t="shared" si="9"/>
        <v>1101737</v>
      </c>
      <c r="P24" s="90">
        <v>1101237</v>
      </c>
      <c r="Q24" s="90">
        <v>500</v>
      </c>
      <c r="R24" s="91" t="s">
        <v>16</v>
      </c>
      <c r="S24" s="86">
        <f t="shared" si="6"/>
        <v>90023.83</v>
      </c>
      <c r="T24" s="94">
        <v>90023.83</v>
      </c>
      <c r="U24" s="94" t="s">
        <v>16</v>
      </c>
      <c r="V24" s="94" t="s">
        <v>16</v>
      </c>
      <c r="W24" s="87">
        <f t="shared" si="7"/>
        <v>8.1710816646804094</v>
      </c>
      <c r="X24" s="87">
        <f t="shared" si="7"/>
        <v>8.1747916206956361</v>
      </c>
      <c r="Y24" s="87"/>
      <c r="Z24" s="87"/>
      <c r="AA24" s="88">
        <f t="shared" si="8"/>
        <v>110.38691530500597</v>
      </c>
      <c r="AB24" s="88">
        <f t="shared" si="8"/>
        <v>110.38691530500597</v>
      </c>
      <c r="AC24" s="88"/>
      <c r="AD24" s="88"/>
    </row>
    <row r="25" spans="1:30" ht="34.5" x14ac:dyDescent="0.25">
      <c r="A25" s="8" t="s">
        <v>49</v>
      </c>
      <c r="B25" s="9" t="s">
        <v>50</v>
      </c>
      <c r="C25" s="39">
        <v>11794326.119999999</v>
      </c>
      <c r="D25" s="39">
        <v>1104751.01</v>
      </c>
      <c r="E25" s="39">
        <v>5489000</v>
      </c>
      <c r="F25" s="40">
        <v>5200575.1100000003</v>
      </c>
      <c r="G25" s="47">
        <v>5051942.1500000004</v>
      </c>
      <c r="H25" s="47">
        <v>378349.4</v>
      </c>
      <c r="I25" s="47">
        <v>2465147.42</v>
      </c>
      <c r="J25" s="53">
        <v>2208445.33</v>
      </c>
      <c r="K25" s="79">
        <f t="shared" si="5"/>
        <v>42.833665091159958</v>
      </c>
      <c r="L25" s="79">
        <f t="shared" si="5"/>
        <v>34.247481701781837</v>
      </c>
      <c r="M25" s="79">
        <f t="shared" si="5"/>
        <v>44.910683548916012</v>
      </c>
      <c r="N25" s="80">
        <f t="shared" si="5"/>
        <v>42.465405907770837</v>
      </c>
      <c r="O25" s="85">
        <f t="shared" si="9"/>
        <v>14833315.669999998</v>
      </c>
      <c r="P25" s="90">
        <v>5141144.8499999996</v>
      </c>
      <c r="Q25" s="90">
        <v>2072709.02</v>
      </c>
      <c r="R25" s="91">
        <v>7619461.7999999998</v>
      </c>
      <c r="S25" s="86">
        <f t="shared" si="6"/>
        <v>6125734.6799999997</v>
      </c>
      <c r="T25" s="94">
        <v>1545355.21</v>
      </c>
      <c r="U25" s="94">
        <v>175057.86</v>
      </c>
      <c r="V25" s="94">
        <v>4405321.6100000003</v>
      </c>
      <c r="W25" s="87">
        <f t="shared" si="7"/>
        <v>41.297136906410898</v>
      </c>
      <c r="X25" s="87">
        <f t="shared" si="7"/>
        <v>30.058581407213222</v>
      </c>
      <c r="Y25" s="87">
        <f t="shared" si="7"/>
        <v>8.4458483226941325</v>
      </c>
      <c r="Z25" s="87">
        <f t="shared" si="7"/>
        <v>57.816703142996275</v>
      </c>
      <c r="AA25" s="88">
        <f t="shared" si="8"/>
        <v>121.25504406260866</v>
      </c>
      <c r="AB25" s="88">
        <f t="shared" si="8"/>
        <v>408.44658667358794</v>
      </c>
      <c r="AC25" s="88">
        <f t="shared" si="8"/>
        <v>7.1013140463623881</v>
      </c>
      <c r="AD25" s="88">
        <f t="shared" si="8"/>
        <v>199.47614505811654</v>
      </c>
    </row>
    <row r="26" spans="1:30" ht="34.5" x14ac:dyDescent="0.25">
      <c r="A26" s="8" t="s">
        <v>51</v>
      </c>
      <c r="B26" s="9" t="s">
        <v>52</v>
      </c>
      <c r="C26" s="39">
        <v>7131791.2800000003</v>
      </c>
      <c r="D26" s="39">
        <v>5590979.1399999997</v>
      </c>
      <c r="E26" s="39">
        <v>1876369.14</v>
      </c>
      <c r="F26" s="40">
        <v>2280225.42</v>
      </c>
      <c r="G26" s="47">
        <v>2035659.67</v>
      </c>
      <c r="H26" s="47">
        <v>1692751.54</v>
      </c>
      <c r="I26" s="47">
        <v>342908.13</v>
      </c>
      <c r="J26" s="53" t="s">
        <v>16</v>
      </c>
      <c r="K26" s="79">
        <f t="shared" si="5"/>
        <v>28.54345549495666</v>
      </c>
      <c r="L26" s="79">
        <f t="shared" si="5"/>
        <v>30.276477475821885</v>
      </c>
      <c r="M26" s="79">
        <f t="shared" si="5"/>
        <v>18.275088983823302</v>
      </c>
      <c r="N26" s="80"/>
      <c r="O26" s="85">
        <f t="shared" si="9"/>
        <v>22898597.219999999</v>
      </c>
      <c r="P26" s="90">
        <v>22607097.219999999</v>
      </c>
      <c r="Q26" s="90">
        <v>291500</v>
      </c>
      <c r="R26" s="91" t="s">
        <v>16</v>
      </c>
      <c r="S26" s="86">
        <f t="shared" si="6"/>
        <v>537542.61</v>
      </c>
      <c r="T26" s="94">
        <v>261411.96</v>
      </c>
      <c r="U26" s="94">
        <v>276130.65000000002</v>
      </c>
      <c r="V26" s="94" t="s">
        <v>16</v>
      </c>
      <c r="W26" s="87">
        <f t="shared" si="7"/>
        <v>2.3474914416613335</v>
      </c>
      <c r="X26" s="87">
        <f t="shared" si="7"/>
        <v>1.1563269598749486</v>
      </c>
      <c r="Y26" s="87">
        <f t="shared" si="7"/>
        <v>94.727495711835346</v>
      </c>
      <c r="Z26" s="87"/>
      <c r="AA26" s="88">
        <f t="shared" si="8"/>
        <v>26.40631034361456</v>
      </c>
      <c r="AB26" s="88">
        <f t="shared" si="8"/>
        <v>15.443020066607058</v>
      </c>
      <c r="AC26" s="88">
        <f t="shared" si="8"/>
        <v>80.526131007742521</v>
      </c>
      <c r="AD26" s="88" t="e">
        <f t="shared" si="8"/>
        <v>#VALUE!</v>
      </c>
    </row>
    <row r="27" spans="1:30" ht="34.5" x14ac:dyDescent="0.25">
      <c r="A27" s="8" t="s">
        <v>53</v>
      </c>
      <c r="B27" s="9" t="s">
        <v>54</v>
      </c>
      <c r="C27" s="39">
        <v>47276313.020000003</v>
      </c>
      <c r="D27" s="39">
        <v>5232500.72</v>
      </c>
      <c r="E27" s="39">
        <v>28440848.859999999</v>
      </c>
      <c r="F27" s="40">
        <v>16868822.600000001</v>
      </c>
      <c r="G27" s="47">
        <v>11791321.630000001</v>
      </c>
      <c r="H27" s="47">
        <v>2271943.94</v>
      </c>
      <c r="I27" s="47">
        <v>6586405.7300000004</v>
      </c>
      <c r="J27" s="53">
        <v>4819399.2</v>
      </c>
      <c r="K27" s="79">
        <f t="shared" si="5"/>
        <v>24.941288515903814</v>
      </c>
      <c r="L27" s="79">
        <f t="shared" si="5"/>
        <v>43.419849543756968</v>
      </c>
      <c r="M27" s="79">
        <f t="shared" si="5"/>
        <v>23.158260016856612</v>
      </c>
      <c r="N27" s="80">
        <f t="shared" si="5"/>
        <v>28.569861182842718</v>
      </c>
      <c r="O27" s="85">
        <f t="shared" si="9"/>
        <v>37625781.5</v>
      </c>
      <c r="P27" s="90">
        <v>17729060.739999998</v>
      </c>
      <c r="Q27" s="90">
        <v>4511691</v>
      </c>
      <c r="R27" s="91">
        <v>15385029.76</v>
      </c>
      <c r="S27" s="86">
        <f t="shared" si="6"/>
        <v>7641752.4499999993</v>
      </c>
      <c r="T27" s="94">
        <v>2028957.51</v>
      </c>
      <c r="U27" s="94">
        <v>1385972.43</v>
      </c>
      <c r="V27" s="94">
        <v>4226822.51</v>
      </c>
      <c r="W27" s="87">
        <f t="shared" si="7"/>
        <v>20.3098836631473</v>
      </c>
      <c r="X27" s="87">
        <f t="shared" si="7"/>
        <v>11.444247045881575</v>
      </c>
      <c r="Y27" s="87">
        <f t="shared" si="7"/>
        <v>30.719577870027003</v>
      </c>
      <c r="Z27" s="87">
        <f t="shared" si="7"/>
        <v>27.473606329897667</v>
      </c>
      <c r="AA27" s="88">
        <f t="shared" si="8"/>
        <v>64.808277560316185</v>
      </c>
      <c r="AB27" s="88">
        <f t="shared" si="8"/>
        <v>89.304910842122283</v>
      </c>
      <c r="AC27" s="88">
        <f t="shared" si="8"/>
        <v>21.042925182806798</v>
      </c>
      <c r="AD27" s="88">
        <f t="shared" si="8"/>
        <v>87.704345180619185</v>
      </c>
    </row>
    <row r="28" spans="1:30" x14ac:dyDescent="0.25">
      <c r="A28" s="89" t="s">
        <v>99</v>
      </c>
      <c r="B28" s="9" t="s">
        <v>97</v>
      </c>
      <c r="C28" s="39"/>
      <c r="D28" s="39"/>
      <c r="E28" s="39"/>
      <c r="F28" s="40"/>
      <c r="G28" s="47"/>
      <c r="H28" s="47"/>
      <c r="I28" s="47"/>
      <c r="J28" s="53"/>
      <c r="K28" s="79" t="e">
        <f t="shared" si="5"/>
        <v>#DIV/0!</v>
      </c>
      <c r="L28" s="79" t="e">
        <f t="shared" si="5"/>
        <v>#DIV/0!</v>
      </c>
      <c r="M28" s="79" t="e">
        <f t="shared" si="5"/>
        <v>#DIV/0!</v>
      </c>
      <c r="N28" s="80" t="e">
        <f t="shared" si="5"/>
        <v>#DIV/0!</v>
      </c>
      <c r="O28" s="85">
        <f t="shared" si="9"/>
        <v>3610925</v>
      </c>
      <c r="P28" s="90">
        <v>2606325</v>
      </c>
      <c r="Q28" s="90">
        <v>770000</v>
      </c>
      <c r="R28" s="91">
        <v>234600</v>
      </c>
      <c r="S28" s="86">
        <f t="shared" si="6"/>
        <v>2133864</v>
      </c>
      <c r="T28" s="94">
        <v>1229432</v>
      </c>
      <c r="U28" s="94">
        <v>769832</v>
      </c>
      <c r="V28" s="94">
        <v>134600</v>
      </c>
      <c r="W28" s="87">
        <f t="shared" si="7"/>
        <v>59.094664109611806</v>
      </c>
      <c r="X28" s="87">
        <f t="shared" si="7"/>
        <v>47.171093397791907</v>
      </c>
      <c r="Y28" s="87">
        <f t="shared" si="7"/>
        <v>99.978181818181824</v>
      </c>
      <c r="Z28" s="87">
        <f t="shared" si="7"/>
        <v>57.374254049445867</v>
      </c>
      <c r="AA28" s="88"/>
      <c r="AB28" s="88"/>
      <c r="AC28" s="88"/>
      <c r="AD28" s="88"/>
    </row>
    <row r="29" spans="1:30" x14ac:dyDescent="0.25">
      <c r="A29" s="89" t="s">
        <v>100</v>
      </c>
      <c r="B29" s="9" t="s">
        <v>98</v>
      </c>
      <c r="C29" s="39"/>
      <c r="D29" s="39"/>
      <c r="E29" s="39"/>
      <c r="F29" s="40"/>
      <c r="G29" s="47"/>
      <c r="H29" s="47"/>
      <c r="I29" s="47"/>
      <c r="J29" s="53"/>
      <c r="K29" s="79" t="e">
        <f t="shared" si="5"/>
        <v>#DIV/0!</v>
      </c>
      <c r="L29" s="79" t="e">
        <f t="shared" si="5"/>
        <v>#DIV/0!</v>
      </c>
      <c r="M29" s="79" t="e">
        <f t="shared" si="5"/>
        <v>#DIV/0!</v>
      </c>
      <c r="N29" s="80" t="e">
        <f t="shared" si="5"/>
        <v>#DIV/0!</v>
      </c>
      <c r="O29" s="85">
        <f t="shared" si="9"/>
        <v>4773196.08</v>
      </c>
      <c r="P29" s="90">
        <v>4102084.08</v>
      </c>
      <c r="Q29" s="90" t="s">
        <v>16</v>
      </c>
      <c r="R29" s="91">
        <v>671112</v>
      </c>
      <c r="S29" s="86">
        <f t="shared" si="6"/>
        <v>254458.5</v>
      </c>
      <c r="T29" s="94">
        <v>254458.5</v>
      </c>
      <c r="U29" s="94" t="s">
        <v>16</v>
      </c>
      <c r="V29" s="94" t="s">
        <v>16</v>
      </c>
      <c r="W29" s="87">
        <f t="shared" si="7"/>
        <v>5.3309877854420762</v>
      </c>
      <c r="X29" s="87">
        <f t="shared" si="7"/>
        <v>6.2031517403709575</v>
      </c>
      <c r="Y29" s="87"/>
      <c r="Z29" s="87"/>
      <c r="AA29" s="88"/>
      <c r="AB29" s="88"/>
      <c r="AC29" s="88"/>
      <c r="AD29" s="88"/>
    </row>
    <row r="30" spans="1:30" ht="34.5" x14ac:dyDescent="0.25">
      <c r="A30" s="8" t="s">
        <v>55</v>
      </c>
      <c r="B30" s="9" t="s">
        <v>56</v>
      </c>
      <c r="C30" s="39">
        <v>141424773.47</v>
      </c>
      <c r="D30" s="39">
        <v>141424773.47</v>
      </c>
      <c r="E30" s="39" t="s">
        <v>16</v>
      </c>
      <c r="F30" s="40" t="s">
        <v>16</v>
      </c>
      <c r="G30" s="47">
        <v>82521960.769999996</v>
      </c>
      <c r="H30" s="47">
        <v>82521960.769999996</v>
      </c>
      <c r="I30" s="47" t="s">
        <v>16</v>
      </c>
      <c r="J30" s="53" t="s">
        <v>16</v>
      </c>
      <c r="K30" s="79">
        <f t="shared" si="5"/>
        <v>58.350428107636411</v>
      </c>
      <c r="L30" s="79">
        <f t="shared" si="5"/>
        <v>58.350428107636411</v>
      </c>
      <c r="M30" s="79"/>
      <c r="N30" s="80"/>
      <c r="O30" s="85">
        <f t="shared" si="9"/>
        <v>150763221.21000001</v>
      </c>
      <c r="P30" s="90">
        <v>150763221.21000001</v>
      </c>
      <c r="Q30" s="90" t="s">
        <v>16</v>
      </c>
      <c r="R30" s="91" t="s">
        <v>16</v>
      </c>
      <c r="S30" s="86">
        <f t="shared" si="6"/>
        <v>80167827.430000007</v>
      </c>
      <c r="T30" s="94">
        <v>80167827.430000007</v>
      </c>
      <c r="U30" s="94" t="s">
        <v>16</v>
      </c>
      <c r="V30" s="94" t="s">
        <v>16</v>
      </c>
      <c r="W30" s="87">
        <f t="shared" si="7"/>
        <v>53.174658107319971</v>
      </c>
      <c r="X30" s="87">
        <f t="shared" si="7"/>
        <v>53.174658107319971</v>
      </c>
      <c r="Y30" s="87"/>
      <c r="Z30" s="87"/>
      <c r="AA30" s="88">
        <f t="shared" si="8"/>
        <v>97.147264415394488</v>
      </c>
      <c r="AB30" s="88">
        <f t="shared" si="8"/>
        <v>97.147264415394488</v>
      </c>
      <c r="AC30" s="88"/>
      <c r="AD30" s="88"/>
    </row>
    <row r="31" spans="1:30" ht="34.5" x14ac:dyDescent="0.25">
      <c r="A31" s="8" t="s">
        <v>57</v>
      </c>
      <c r="B31" s="9" t="s">
        <v>58</v>
      </c>
      <c r="C31" s="39">
        <v>237863110.24000001</v>
      </c>
      <c r="D31" s="39">
        <v>237863110.24000001</v>
      </c>
      <c r="E31" s="39" t="s">
        <v>16</v>
      </c>
      <c r="F31" s="40" t="s">
        <v>16</v>
      </c>
      <c r="G31" s="47">
        <v>141451317.06999999</v>
      </c>
      <c r="H31" s="47">
        <v>141451317.06999999</v>
      </c>
      <c r="I31" s="47" t="s">
        <v>16</v>
      </c>
      <c r="J31" s="53" t="s">
        <v>16</v>
      </c>
      <c r="K31" s="79">
        <f t="shared" si="5"/>
        <v>59.467530264477716</v>
      </c>
      <c r="L31" s="79">
        <f t="shared" si="5"/>
        <v>59.467530264477716</v>
      </c>
      <c r="M31" s="79"/>
      <c r="N31" s="80"/>
      <c r="O31" s="85">
        <f t="shared" si="9"/>
        <v>246010374.78</v>
      </c>
      <c r="P31" s="90">
        <v>246010374.78</v>
      </c>
      <c r="Q31" s="90" t="s">
        <v>16</v>
      </c>
      <c r="R31" s="91" t="s">
        <v>16</v>
      </c>
      <c r="S31" s="86">
        <f t="shared" si="6"/>
        <v>152323734.78</v>
      </c>
      <c r="T31" s="94">
        <v>152323734.78</v>
      </c>
      <c r="U31" s="94" t="s">
        <v>16</v>
      </c>
      <c r="V31" s="94" t="s">
        <v>16</v>
      </c>
      <c r="W31" s="87">
        <f t="shared" si="7"/>
        <v>61.917606083165694</v>
      </c>
      <c r="X31" s="87">
        <f t="shared" si="7"/>
        <v>61.917606083165694</v>
      </c>
      <c r="Y31" s="87"/>
      <c r="Z31" s="87"/>
      <c r="AA31" s="88">
        <f t="shared" si="8"/>
        <v>107.68633190217633</v>
      </c>
      <c r="AB31" s="88">
        <f t="shared" si="8"/>
        <v>107.68633190217633</v>
      </c>
      <c r="AC31" s="88"/>
      <c r="AD31" s="88"/>
    </row>
    <row r="32" spans="1:30" ht="34.5" x14ac:dyDescent="0.25">
      <c r="A32" s="8" t="s">
        <v>59</v>
      </c>
      <c r="B32" s="9" t="s">
        <v>60</v>
      </c>
      <c r="C32" s="39">
        <v>41194993.990000002</v>
      </c>
      <c r="D32" s="39">
        <v>41194993.990000002</v>
      </c>
      <c r="E32" s="39" t="s">
        <v>16</v>
      </c>
      <c r="F32" s="40" t="s">
        <v>16</v>
      </c>
      <c r="G32" s="47">
        <v>20964026.530000001</v>
      </c>
      <c r="H32" s="47">
        <v>20964026.530000001</v>
      </c>
      <c r="I32" s="47" t="s">
        <v>16</v>
      </c>
      <c r="J32" s="53" t="s">
        <v>16</v>
      </c>
      <c r="K32" s="79">
        <f t="shared" si="5"/>
        <v>50.889742901987006</v>
      </c>
      <c r="L32" s="79">
        <f t="shared" si="5"/>
        <v>50.889742901987006</v>
      </c>
      <c r="M32" s="79"/>
      <c r="N32" s="80"/>
      <c r="O32" s="85">
        <f t="shared" si="9"/>
        <v>43333641.719999999</v>
      </c>
      <c r="P32" s="90">
        <v>43333641.719999999</v>
      </c>
      <c r="Q32" s="90" t="s">
        <v>16</v>
      </c>
      <c r="R32" s="91" t="s">
        <v>16</v>
      </c>
      <c r="S32" s="86">
        <f t="shared" si="6"/>
        <v>24738211.77</v>
      </c>
      <c r="T32" s="94">
        <v>24738211.77</v>
      </c>
      <c r="U32" s="94" t="s">
        <v>16</v>
      </c>
      <c r="V32" s="94" t="s">
        <v>16</v>
      </c>
      <c r="W32" s="87">
        <f t="shared" si="7"/>
        <v>57.087774735956351</v>
      </c>
      <c r="X32" s="87">
        <f t="shared" si="7"/>
        <v>57.087774735956351</v>
      </c>
      <c r="Y32" s="87"/>
      <c r="Z32" s="87"/>
      <c r="AA32" s="88">
        <f t="shared" si="8"/>
        <v>118.00315046634316</v>
      </c>
      <c r="AB32" s="88">
        <f t="shared" si="8"/>
        <v>118.00315046634316</v>
      </c>
      <c r="AC32" s="88"/>
      <c r="AD32" s="88"/>
    </row>
    <row r="33" spans="1:30" ht="34.5" x14ac:dyDescent="0.25">
      <c r="A33" s="8" t="s">
        <v>61</v>
      </c>
      <c r="B33" s="9" t="s">
        <v>62</v>
      </c>
      <c r="C33" s="39">
        <v>1400983.34</v>
      </c>
      <c r="D33" s="39">
        <v>1400983.34</v>
      </c>
      <c r="E33" s="39" t="s">
        <v>16</v>
      </c>
      <c r="F33" s="40" t="s">
        <v>16</v>
      </c>
      <c r="G33" s="47">
        <v>1271583.3400000001</v>
      </c>
      <c r="H33" s="47">
        <v>1271583.3400000001</v>
      </c>
      <c r="I33" s="47" t="s">
        <v>16</v>
      </c>
      <c r="J33" s="53" t="s">
        <v>16</v>
      </c>
      <c r="K33" s="79">
        <f t="shared" si="5"/>
        <v>90.763630351236017</v>
      </c>
      <c r="L33" s="79">
        <f t="shared" si="5"/>
        <v>90.763630351236017</v>
      </c>
      <c r="M33" s="79"/>
      <c r="N33" s="80"/>
      <c r="O33" s="85"/>
      <c r="P33" s="85"/>
      <c r="Q33" s="85"/>
      <c r="R33" s="85"/>
      <c r="S33" s="86"/>
      <c r="T33" s="86"/>
      <c r="U33" s="86"/>
      <c r="V33" s="86"/>
      <c r="W33" s="87"/>
      <c r="X33" s="87"/>
      <c r="Y33" s="87"/>
      <c r="Z33" s="87"/>
      <c r="AA33" s="88">
        <f t="shared" si="8"/>
        <v>0</v>
      </c>
      <c r="AB33" s="88">
        <f t="shared" si="8"/>
        <v>0</v>
      </c>
      <c r="AC33" s="88"/>
      <c r="AD33" s="88"/>
    </row>
    <row r="34" spans="1:30" ht="34.5" x14ac:dyDescent="0.25">
      <c r="A34" s="8" t="s">
        <v>63</v>
      </c>
      <c r="B34" s="9" t="s">
        <v>64</v>
      </c>
      <c r="C34" s="39">
        <v>25179686.5</v>
      </c>
      <c r="D34" s="39">
        <v>25179686.5</v>
      </c>
      <c r="E34" s="39" t="s">
        <v>16</v>
      </c>
      <c r="F34" s="40" t="s">
        <v>16</v>
      </c>
      <c r="G34" s="47">
        <v>10365968.99</v>
      </c>
      <c r="H34" s="47">
        <v>10365968.99</v>
      </c>
      <c r="I34" s="47" t="s">
        <v>16</v>
      </c>
      <c r="J34" s="53" t="s">
        <v>16</v>
      </c>
      <c r="K34" s="79">
        <f t="shared" si="5"/>
        <v>41.167982730841388</v>
      </c>
      <c r="L34" s="79">
        <f t="shared" si="5"/>
        <v>41.167982730841388</v>
      </c>
      <c r="M34" s="79"/>
      <c r="N34" s="80"/>
      <c r="O34" s="85">
        <f t="shared" si="9"/>
        <v>27700020.440000001</v>
      </c>
      <c r="P34" s="90">
        <v>27700020.440000001</v>
      </c>
      <c r="Q34" s="90" t="s">
        <v>16</v>
      </c>
      <c r="R34" s="91" t="s">
        <v>16</v>
      </c>
      <c r="S34" s="86">
        <f t="shared" si="6"/>
        <v>11872768.880000001</v>
      </c>
      <c r="T34" s="94">
        <v>11872768.880000001</v>
      </c>
      <c r="U34" s="94" t="s">
        <v>16</v>
      </c>
      <c r="V34" s="94" t="s">
        <v>16</v>
      </c>
      <c r="W34" s="87">
        <f t="shared" si="7"/>
        <v>42.86194988814961</v>
      </c>
      <c r="X34" s="87">
        <f t="shared" si="7"/>
        <v>42.86194988814961</v>
      </c>
      <c r="Y34" s="87"/>
      <c r="Z34" s="87"/>
      <c r="AA34" s="88">
        <f t="shared" si="8"/>
        <v>114.53602544493044</v>
      </c>
      <c r="AB34" s="88">
        <f t="shared" si="8"/>
        <v>114.53602544493044</v>
      </c>
      <c r="AC34" s="88"/>
      <c r="AD34" s="88"/>
    </row>
    <row r="35" spans="1:30" ht="34.5" x14ac:dyDescent="0.25">
      <c r="A35" s="8" t="s">
        <v>65</v>
      </c>
      <c r="B35" s="9" t="s">
        <v>66</v>
      </c>
      <c r="C35" s="39">
        <v>74520957.950000003</v>
      </c>
      <c r="D35" s="39">
        <v>74327957.950000003</v>
      </c>
      <c r="E35" s="39" t="s">
        <v>16</v>
      </c>
      <c r="F35" s="40">
        <v>193000</v>
      </c>
      <c r="G35" s="47">
        <v>43763213.189999998</v>
      </c>
      <c r="H35" s="47">
        <v>43570213.189999998</v>
      </c>
      <c r="I35" s="47" t="s">
        <v>16</v>
      </c>
      <c r="J35" s="53">
        <v>193000</v>
      </c>
      <c r="K35" s="79">
        <f t="shared" si="5"/>
        <v>58.726047536000571</v>
      </c>
      <c r="L35" s="79">
        <f t="shared" si="5"/>
        <v>58.618875577490556</v>
      </c>
      <c r="M35" s="79"/>
      <c r="N35" s="80">
        <f t="shared" si="5"/>
        <v>100</v>
      </c>
      <c r="O35" s="85">
        <f t="shared" si="9"/>
        <v>59841008.170000002</v>
      </c>
      <c r="P35" s="90">
        <v>58841008.170000002</v>
      </c>
      <c r="Q35" s="90" t="s">
        <v>16</v>
      </c>
      <c r="R35" s="91">
        <v>1000000</v>
      </c>
      <c r="S35" s="86">
        <f t="shared" si="6"/>
        <v>37518875.159999996</v>
      </c>
      <c r="T35" s="94">
        <v>36518875.159999996</v>
      </c>
      <c r="U35" s="94" t="s">
        <v>16</v>
      </c>
      <c r="V35" s="94">
        <v>1000000</v>
      </c>
      <c r="W35" s="87">
        <f t="shared" si="7"/>
        <v>62.697598699229928</v>
      </c>
      <c r="X35" s="87">
        <f t="shared" si="7"/>
        <v>62.063646249044197</v>
      </c>
      <c r="Y35" s="87"/>
      <c r="Z35" s="87">
        <f t="shared" si="7"/>
        <v>100</v>
      </c>
      <c r="AA35" s="88">
        <f t="shared" si="8"/>
        <v>85.731536660962433</v>
      </c>
      <c r="AB35" s="88">
        <f t="shared" si="8"/>
        <v>83.81614981030576</v>
      </c>
      <c r="AC35" s="88"/>
      <c r="AD35" s="88">
        <f t="shared" si="8"/>
        <v>518.13471502590676</v>
      </c>
    </row>
    <row r="36" spans="1:30" ht="34.5" x14ac:dyDescent="0.25">
      <c r="A36" s="8" t="s">
        <v>67</v>
      </c>
      <c r="B36" s="9" t="s">
        <v>68</v>
      </c>
      <c r="C36" s="39">
        <v>40452364.25</v>
      </c>
      <c r="D36" s="39">
        <v>40452364.25</v>
      </c>
      <c r="E36" s="39" t="s">
        <v>16</v>
      </c>
      <c r="F36" s="40" t="s">
        <v>16</v>
      </c>
      <c r="G36" s="47">
        <v>20796143.699999999</v>
      </c>
      <c r="H36" s="47">
        <v>20796143.699999999</v>
      </c>
      <c r="I36" s="47" t="s">
        <v>16</v>
      </c>
      <c r="J36" s="53" t="s">
        <v>16</v>
      </c>
      <c r="K36" s="79">
        <f t="shared" si="5"/>
        <v>51.408969748906578</v>
      </c>
      <c r="L36" s="79">
        <f t="shared" si="5"/>
        <v>51.408969748906578</v>
      </c>
      <c r="M36" s="79"/>
      <c r="N36" s="80"/>
      <c r="O36" s="85">
        <f t="shared" si="9"/>
        <v>39398619.280000001</v>
      </c>
      <c r="P36" s="90">
        <v>39398619.280000001</v>
      </c>
      <c r="Q36" s="90" t="s">
        <v>16</v>
      </c>
      <c r="R36" s="91" t="s">
        <v>16</v>
      </c>
      <c r="S36" s="86">
        <f t="shared" si="6"/>
        <v>20983066.98</v>
      </c>
      <c r="T36" s="94">
        <v>20983066.98</v>
      </c>
      <c r="U36" s="94" t="s">
        <v>16</v>
      </c>
      <c r="V36" s="94" t="s">
        <v>16</v>
      </c>
      <c r="W36" s="87">
        <f t="shared" si="7"/>
        <v>53.258381546004266</v>
      </c>
      <c r="X36" s="87">
        <f t="shared" si="7"/>
        <v>53.258381546004266</v>
      </c>
      <c r="Y36" s="87"/>
      <c r="Z36" s="87"/>
      <c r="AA36" s="88">
        <f t="shared" si="8"/>
        <v>100.89883625876273</v>
      </c>
      <c r="AB36" s="88">
        <f t="shared" si="8"/>
        <v>100.89883625876273</v>
      </c>
      <c r="AC36" s="88"/>
      <c r="AD36" s="88"/>
    </row>
    <row r="37" spans="1:30" ht="34.5" x14ac:dyDescent="0.25">
      <c r="A37" s="8" t="s">
        <v>69</v>
      </c>
      <c r="B37" s="9" t="s">
        <v>70</v>
      </c>
      <c r="C37" s="39">
        <v>7647697.7999999998</v>
      </c>
      <c r="D37" s="39">
        <v>4519051.8</v>
      </c>
      <c r="E37" s="39">
        <v>748019</v>
      </c>
      <c r="F37" s="40">
        <v>2380627</v>
      </c>
      <c r="G37" s="47">
        <v>3770477.81</v>
      </c>
      <c r="H37" s="47">
        <v>2259328.64</v>
      </c>
      <c r="I37" s="47">
        <v>374005.62</v>
      </c>
      <c r="J37" s="53">
        <v>1137143.55</v>
      </c>
      <c r="K37" s="79">
        <f t="shared" si="5"/>
        <v>49.302128674592765</v>
      </c>
      <c r="L37" s="79">
        <f t="shared" si="5"/>
        <v>49.995634925007941</v>
      </c>
      <c r="M37" s="79">
        <f t="shared" si="5"/>
        <v>49.999481296598084</v>
      </c>
      <c r="N37" s="80">
        <f t="shared" si="5"/>
        <v>47.7665568776629</v>
      </c>
      <c r="O37" s="85">
        <f t="shared" si="9"/>
        <v>8013491.6399999997</v>
      </c>
      <c r="P37" s="90">
        <v>4884852.6399999997</v>
      </c>
      <c r="Q37" s="90">
        <v>748012</v>
      </c>
      <c r="R37" s="91">
        <v>2380627</v>
      </c>
      <c r="S37" s="86">
        <f t="shared" si="6"/>
        <v>4082579.17</v>
      </c>
      <c r="T37" s="94">
        <v>2429238.34</v>
      </c>
      <c r="U37" s="94">
        <v>429205.02</v>
      </c>
      <c r="V37" s="94">
        <v>1224135.81</v>
      </c>
      <c r="W37" s="87">
        <f t="shared" si="7"/>
        <v>50.946320947306809</v>
      </c>
      <c r="X37" s="87">
        <f t="shared" si="7"/>
        <v>49.730022971583438</v>
      </c>
      <c r="Y37" s="87">
        <f t="shared" si="7"/>
        <v>57.379429741768845</v>
      </c>
      <c r="Z37" s="87">
        <f t="shared" si="7"/>
        <v>51.420731177122668</v>
      </c>
      <c r="AA37" s="88">
        <f t="shared" si="8"/>
        <v>108.27750157214159</v>
      </c>
      <c r="AB37" s="88">
        <f t="shared" si="8"/>
        <v>107.52036233205985</v>
      </c>
      <c r="AC37" s="88">
        <f t="shared" si="8"/>
        <v>114.75897608169632</v>
      </c>
      <c r="AD37" s="88">
        <f t="shared" si="8"/>
        <v>107.65006845441809</v>
      </c>
    </row>
    <row r="38" spans="1:30" ht="34.5" x14ac:dyDescent="0.25">
      <c r="A38" s="8" t="s">
        <v>71</v>
      </c>
      <c r="B38" s="9" t="s">
        <v>72</v>
      </c>
      <c r="C38" s="39">
        <v>3530760</v>
      </c>
      <c r="D38" s="39">
        <v>3485760</v>
      </c>
      <c r="E38" s="39">
        <v>45000</v>
      </c>
      <c r="F38" s="40" t="s">
        <v>16</v>
      </c>
      <c r="G38" s="47">
        <v>885248</v>
      </c>
      <c r="H38" s="47">
        <v>870248</v>
      </c>
      <c r="I38" s="47">
        <v>15000</v>
      </c>
      <c r="J38" s="53" t="s">
        <v>16</v>
      </c>
      <c r="K38" s="79">
        <f t="shared" si="5"/>
        <v>25.072448991152047</v>
      </c>
      <c r="L38" s="79">
        <f t="shared" si="5"/>
        <v>24.965803727164236</v>
      </c>
      <c r="M38" s="79">
        <f t="shared" si="5"/>
        <v>33.333333333333336</v>
      </c>
      <c r="N38" s="80"/>
      <c r="O38" s="85">
        <f t="shared" si="9"/>
        <v>2100000</v>
      </c>
      <c r="P38" s="90">
        <v>2100000</v>
      </c>
      <c r="Q38" s="90" t="s">
        <v>16</v>
      </c>
      <c r="R38" s="91" t="s">
        <v>16</v>
      </c>
      <c r="S38" s="86">
        <f t="shared" si="6"/>
        <v>795724</v>
      </c>
      <c r="T38" s="94">
        <v>795724</v>
      </c>
      <c r="U38" s="94" t="s">
        <v>16</v>
      </c>
      <c r="V38" s="94" t="s">
        <v>16</v>
      </c>
      <c r="W38" s="87">
        <f t="shared" si="7"/>
        <v>37.891619047619045</v>
      </c>
      <c r="X38" s="87">
        <f t="shared" si="7"/>
        <v>37.891619047619045</v>
      </c>
      <c r="Y38" s="87"/>
      <c r="Z38" s="87"/>
      <c r="AA38" s="88">
        <f t="shared" si="8"/>
        <v>89.887127674956616</v>
      </c>
      <c r="AB38" s="88">
        <f t="shared" si="8"/>
        <v>91.436464088397784</v>
      </c>
      <c r="AC38" s="88"/>
      <c r="AD38" s="88"/>
    </row>
    <row r="39" spans="1:30" ht="34.5" x14ac:dyDescent="0.25">
      <c r="A39" s="8" t="s">
        <v>73</v>
      </c>
      <c r="B39" s="9" t="s">
        <v>74</v>
      </c>
      <c r="C39" s="39">
        <v>11855811</v>
      </c>
      <c r="D39" s="39">
        <v>11855811</v>
      </c>
      <c r="E39" s="39" t="s">
        <v>16</v>
      </c>
      <c r="F39" s="40" t="s">
        <v>16</v>
      </c>
      <c r="G39" s="47">
        <v>6573513.4800000004</v>
      </c>
      <c r="H39" s="47">
        <v>6573513.4800000004</v>
      </c>
      <c r="I39" s="47" t="s">
        <v>16</v>
      </c>
      <c r="J39" s="53" t="s">
        <v>16</v>
      </c>
      <c r="K39" s="79">
        <f t="shared" si="5"/>
        <v>55.445498245543895</v>
      </c>
      <c r="L39" s="79">
        <f t="shared" si="5"/>
        <v>55.445498245543895</v>
      </c>
      <c r="M39" s="79"/>
      <c r="N39" s="80"/>
      <c r="O39" s="85">
        <f t="shared" si="9"/>
        <v>7597285</v>
      </c>
      <c r="P39" s="90">
        <v>7597285</v>
      </c>
      <c r="Q39" s="90" t="s">
        <v>16</v>
      </c>
      <c r="R39" s="91" t="s">
        <v>16</v>
      </c>
      <c r="S39" s="86">
        <f t="shared" si="6"/>
        <v>6029591.7000000002</v>
      </c>
      <c r="T39" s="94">
        <v>6029591.7000000002</v>
      </c>
      <c r="U39" s="94" t="s">
        <v>16</v>
      </c>
      <c r="V39" s="94" t="s">
        <v>16</v>
      </c>
      <c r="W39" s="87">
        <f t="shared" si="7"/>
        <v>79.365085027085328</v>
      </c>
      <c r="X39" s="87">
        <f t="shared" si="7"/>
        <v>79.365085027085328</v>
      </c>
      <c r="Y39" s="87"/>
      <c r="Z39" s="87"/>
      <c r="AA39" s="88">
        <f t="shared" si="8"/>
        <v>91.725554657263743</v>
      </c>
      <c r="AB39" s="88">
        <f t="shared" si="8"/>
        <v>91.725554657263743</v>
      </c>
      <c r="AC39" s="88"/>
      <c r="AD39" s="88"/>
    </row>
    <row r="40" spans="1:30" ht="34.5" x14ac:dyDescent="0.25">
      <c r="A40" s="8" t="s">
        <v>75</v>
      </c>
      <c r="B40" s="9" t="s">
        <v>76</v>
      </c>
      <c r="C40" s="39">
        <v>8678552</v>
      </c>
      <c r="D40" s="39" t="s">
        <v>16</v>
      </c>
      <c r="E40" s="39">
        <v>8678552</v>
      </c>
      <c r="F40" s="40" t="s">
        <v>16</v>
      </c>
      <c r="G40" s="47">
        <v>4500000</v>
      </c>
      <c r="H40" s="47" t="s">
        <v>16</v>
      </c>
      <c r="I40" s="47">
        <v>4500000</v>
      </c>
      <c r="J40" s="53" t="s">
        <v>16</v>
      </c>
      <c r="K40" s="79">
        <f t="shared" si="5"/>
        <v>51.85196793197759</v>
      </c>
      <c r="L40" s="79"/>
      <c r="M40" s="79">
        <f t="shared" si="5"/>
        <v>51.85196793197759</v>
      </c>
      <c r="N40" s="80"/>
      <c r="O40" s="85">
        <f t="shared" si="9"/>
        <v>7818100</v>
      </c>
      <c r="P40" s="90" t="s">
        <v>16</v>
      </c>
      <c r="Q40" s="90">
        <v>7818100</v>
      </c>
      <c r="R40" s="91" t="s">
        <v>16</v>
      </c>
      <c r="S40" s="86">
        <f t="shared" si="6"/>
        <v>3523000</v>
      </c>
      <c r="T40" s="94" t="s">
        <v>16</v>
      </c>
      <c r="U40" s="94">
        <v>3523000</v>
      </c>
      <c r="V40" s="94" t="s">
        <v>16</v>
      </c>
      <c r="W40" s="87">
        <f t="shared" si="7"/>
        <v>45.062099487087657</v>
      </c>
      <c r="X40" s="87"/>
      <c r="Y40" s="87">
        <f t="shared" si="7"/>
        <v>45.062099487087657</v>
      </c>
      <c r="Z40" s="87"/>
      <c r="AA40" s="88">
        <f t="shared" si="8"/>
        <v>78.288888888888891</v>
      </c>
      <c r="AB40" s="88" t="e">
        <f t="shared" si="8"/>
        <v>#VALUE!</v>
      </c>
      <c r="AC40" s="88">
        <f t="shared" si="8"/>
        <v>78.288888888888891</v>
      </c>
      <c r="AD40" s="88"/>
    </row>
    <row r="41" spans="1:30" ht="34.5" x14ac:dyDescent="0.25">
      <c r="A41" s="8" t="s">
        <v>77</v>
      </c>
      <c r="B41" s="9" t="s">
        <v>78</v>
      </c>
      <c r="C41" s="39">
        <v>29711627.98</v>
      </c>
      <c r="D41" s="39">
        <v>27897127.98</v>
      </c>
      <c r="E41" s="39" t="s">
        <v>16</v>
      </c>
      <c r="F41" s="40">
        <v>2015500</v>
      </c>
      <c r="G41" s="47">
        <v>17621339.75</v>
      </c>
      <c r="H41" s="47">
        <v>16417186</v>
      </c>
      <c r="I41" s="47" t="s">
        <v>16</v>
      </c>
      <c r="J41" s="53">
        <v>1355800</v>
      </c>
      <c r="K41" s="79">
        <f t="shared" si="5"/>
        <v>59.307890371613354</v>
      </c>
      <c r="L41" s="79">
        <f t="shared" si="5"/>
        <v>58.849018478783208</v>
      </c>
      <c r="M41" s="79"/>
      <c r="N41" s="80">
        <f t="shared" si="5"/>
        <v>67.268667824361202</v>
      </c>
      <c r="O41" s="85">
        <f t="shared" si="9"/>
        <v>27611272.850000001</v>
      </c>
      <c r="P41" s="90">
        <v>27611272.850000001</v>
      </c>
      <c r="Q41" s="90" t="s">
        <v>16</v>
      </c>
      <c r="R41" s="91" t="s">
        <v>16</v>
      </c>
      <c r="S41" s="86">
        <f t="shared" si="6"/>
        <v>17010275.800000001</v>
      </c>
      <c r="T41" s="94">
        <v>17010275.800000001</v>
      </c>
      <c r="U41" s="94" t="s">
        <v>16</v>
      </c>
      <c r="V41" s="94" t="s">
        <v>16</v>
      </c>
      <c r="W41" s="87">
        <f t="shared" si="7"/>
        <v>61.606271802134607</v>
      </c>
      <c r="X41" s="87">
        <f t="shared" si="7"/>
        <v>61.606271802134607</v>
      </c>
      <c r="Y41" s="87"/>
      <c r="Z41" s="87"/>
      <c r="AA41" s="88">
        <f t="shared" si="8"/>
        <v>96.532250335846342</v>
      </c>
      <c r="AB41" s="88">
        <f t="shared" si="8"/>
        <v>103.61261546284486</v>
      </c>
      <c r="AC41" s="88"/>
      <c r="AD41" s="88"/>
    </row>
    <row r="42" spans="1:30" ht="34.5" x14ac:dyDescent="0.25">
      <c r="A42" s="8" t="s">
        <v>79</v>
      </c>
      <c r="B42" s="9" t="s">
        <v>80</v>
      </c>
      <c r="C42" s="39">
        <v>1060000</v>
      </c>
      <c r="D42" s="39">
        <v>1060000</v>
      </c>
      <c r="E42" s="39" t="s">
        <v>16</v>
      </c>
      <c r="F42" s="40" t="s">
        <v>16</v>
      </c>
      <c r="G42" s="47">
        <v>509232.6</v>
      </c>
      <c r="H42" s="47">
        <v>509232.6</v>
      </c>
      <c r="I42" s="47" t="s">
        <v>16</v>
      </c>
      <c r="J42" s="53" t="s">
        <v>16</v>
      </c>
      <c r="K42" s="79">
        <f t="shared" si="5"/>
        <v>48.04081132075472</v>
      </c>
      <c r="L42" s="79">
        <f t="shared" si="5"/>
        <v>48.04081132075472</v>
      </c>
      <c r="M42" s="79"/>
      <c r="N42" s="80"/>
      <c r="O42" s="85">
        <f t="shared" si="9"/>
        <v>1080000</v>
      </c>
      <c r="P42" s="90">
        <v>1080000</v>
      </c>
      <c r="Q42" s="90" t="s">
        <v>16</v>
      </c>
      <c r="R42" s="91" t="s">
        <v>16</v>
      </c>
      <c r="S42" s="86">
        <f t="shared" si="6"/>
        <v>670808.4</v>
      </c>
      <c r="T42" s="94">
        <v>670808.4</v>
      </c>
      <c r="U42" s="94" t="s">
        <v>16</v>
      </c>
      <c r="V42" s="94" t="s">
        <v>16</v>
      </c>
      <c r="W42" s="87">
        <f t="shared" si="7"/>
        <v>62.111888888888892</v>
      </c>
      <c r="X42" s="87">
        <f t="shared" si="7"/>
        <v>62.111888888888892</v>
      </c>
      <c r="Y42" s="87"/>
      <c r="Z42" s="87"/>
      <c r="AA42" s="88">
        <f t="shared" si="8"/>
        <v>131.72927263494128</v>
      </c>
      <c r="AB42" s="88">
        <f t="shared" si="8"/>
        <v>131.72927263494128</v>
      </c>
      <c r="AC42" s="88"/>
      <c r="AD42" s="88"/>
    </row>
    <row r="43" spans="1:30" ht="57.75" thickBot="1" x14ac:dyDescent="0.3">
      <c r="A43" s="8" t="s">
        <v>81</v>
      </c>
      <c r="B43" s="9" t="s">
        <v>82</v>
      </c>
      <c r="C43" s="39">
        <v>4067015</v>
      </c>
      <c r="D43" s="39">
        <v>42586300</v>
      </c>
      <c r="E43" s="39" t="s">
        <v>16</v>
      </c>
      <c r="F43" s="40" t="s">
        <v>16</v>
      </c>
      <c r="G43" s="47" t="s">
        <v>16</v>
      </c>
      <c r="H43" s="47">
        <v>24257992.5</v>
      </c>
      <c r="I43" s="47" t="s">
        <v>16</v>
      </c>
      <c r="J43" s="53" t="s">
        <v>16</v>
      </c>
      <c r="K43" s="81"/>
      <c r="L43" s="81">
        <f t="shared" si="5"/>
        <v>56.961963119594799</v>
      </c>
      <c r="M43" s="81"/>
      <c r="N43" s="82"/>
      <c r="O43" s="85">
        <f t="shared" si="9"/>
        <v>6320327</v>
      </c>
      <c r="P43" s="90">
        <v>6320327</v>
      </c>
      <c r="Q43" s="90" t="s">
        <v>16</v>
      </c>
      <c r="R43" s="91" t="s">
        <v>16</v>
      </c>
      <c r="S43" s="86">
        <f t="shared" si="6"/>
        <v>4753085</v>
      </c>
      <c r="T43" s="94">
        <v>4753085</v>
      </c>
      <c r="U43" s="94" t="s">
        <v>16</v>
      </c>
      <c r="V43" s="94" t="s">
        <v>16</v>
      </c>
      <c r="W43" s="87">
        <f t="shared" si="7"/>
        <v>75.203150090177303</v>
      </c>
      <c r="X43" s="87">
        <f t="shared" si="7"/>
        <v>75.203150090177303</v>
      </c>
      <c r="Y43" s="87"/>
      <c r="Z43" s="87"/>
      <c r="AA43" s="88"/>
      <c r="AB43" s="88">
        <f t="shared" si="8"/>
        <v>19.593892610858049</v>
      </c>
      <c r="AC43" s="88"/>
      <c r="AD43" s="88"/>
    </row>
    <row r="44" spans="1:30" ht="12.95" customHeight="1" thickBot="1" x14ac:dyDescent="0.3">
      <c r="A44" s="16"/>
      <c r="B44" s="17"/>
      <c r="C44" s="41"/>
      <c r="D44" s="41"/>
      <c r="E44" s="41"/>
      <c r="F44" s="41"/>
      <c r="G44" s="48"/>
      <c r="H44" s="48"/>
      <c r="I44" s="48"/>
      <c r="J44" s="48"/>
      <c r="K44" s="83"/>
      <c r="L44" s="83"/>
      <c r="M44" s="83"/>
      <c r="N44" s="84"/>
      <c r="O44" s="85"/>
      <c r="P44" s="90"/>
      <c r="Q44" s="85"/>
      <c r="R44" s="85"/>
      <c r="S44" s="86"/>
      <c r="T44" s="86"/>
      <c r="U44" s="86"/>
      <c r="V44" s="86"/>
      <c r="W44" s="87"/>
      <c r="X44" s="87"/>
      <c r="Y44" s="87"/>
      <c r="Z44" s="87"/>
      <c r="AA44" s="88"/>
      <c r="AB44" s="88"/>
      <c r="AC44" s="88"/>
      <c r="AD44" s="88"/>
    </row>
    <row r="45" spans="1:30" ht="54.75" customHeight="1" thickBot="1" x14ac:dyDescent="0.3">
      <c r="A45" s="18" t="s">
        <v>83</v>
      </c>
      <c r="B45" s="19" t="s">
        <v>15</v>
      </c>
      <c r="C45" s="42">
        <v>-105049115.92</v>
      </c>
      <c r="D45" s="42">
        <v>-99802181.980000004</v>
      </c>
      <c r="E45" s="42">
        <v>-4847061.78</v>
      </c>
      <c r="F45" s="43">
        <v>-399872.16</v>
      </c>
      <c r="G45" s="49">
        <v>-41532474.100000001</v>
      </c>
      <c r="H45" s="49">
        <v>-44328991.719999999</v>
      </c>
      <c r="I45" s="49">
        <v>408135.7</v>
      </c>
      <c r="J45" s="54">
        <v>2388381.92</v>
      </c>
      <c r="K45" s="98" t="s">
        <v>15</v>
      </c>
      <c r="L45" s="98" t="s">
        <v>15</v>
      </c>
      <c r="M45" s="98" t="s">
        <v>15</v>
      </c>
      <c r="N45" s="99" t="s">
        <v>15</v>
      </c>
      <c r="O45" s="85">
        <f t="shared" si="9"/>
        <v>-63468353.889999993</v>
      </c>
      <c r="P45" s="92">
        <v>-58598527.479999997</v>
      </c>
      <c r="Q45" s="92">
        <v>-4268033.47</v>
      </c>
      <c r="R45" s="93">
        <v>-601792.93999999994</v>
      </c>
      <c r="S45" s="86">
        <f t="shared" si="6"/>
        <v>4621562.62</v>
      </c>
      <c r="T45" s="95">
        <v>230136.69</v>
      </c>
      <c r="U45" s="95">
        <v>3288137.96</v>
      </c>
      <c r="V45" s="95">
        <v>1103287.97</v>
      </c>
      <c r="W45" s="96" t="s">
        <v>15</v>
      </c>
      <c r="X45" s="96" t="s">
        <v>15</v>
      </c>
      <c r="Y45" s="96" t="s">
        <v>15</v>
      </c>
      <c r="Z45" s="96" t="s">
        <v>15</v>
      </c>
      <c r="AA45" s="97" t="s">
        <v>15</v>
      </c>
      <c r="AB45" s="97" t="s">
        <v>15</v>
      </c>
      <c r="AC45" s="97" t="s">
        <v>15</v>
      </c>
      <c r="AD45" s="97" t="s">
        <v>15</v>
      </c>
    </row>
    <row r="46" spans="1:30" ht="12.95" customHeight="1" x14ac:dyDescent="0.25">
      <c r="A46" s="2"/>
      <c r="B46" s="20"/>
      <c r="C46" s="10"/>
      <c r="D46" s="10"/>
      <c r="E46" s="10"/>
      <c r="F46" s="10"/>
      <c r="G46" s="10"/>
      <c r="H46" s="10"/>
      <c r="I46" s="10"/>
      <c r="J46" s="10"/>
      <c r="K46" s="3"/>
    </row>
    <row r="47" spans="1:30" ht="12.95" customHeight="1" x14ac:dyDescent="0.25">
      <c r="A47" s="4"/>
      <c r="B47" s="4"/>
      <c r="C47" s="11"/>
      <c r="D47" s="11"/>
      <c r="E47" s="11"/>
      <c r="F47" s="11"/>
      <c r="G47" s="11"/>
      <c r="H47" s="11"/>
      <c r="I47" s="11"/>
      <c r="J47" s="2"/>
      <c r="K47" s="3"/>
    </row>
  </sheetData>
  <mergeCells count="10">
    <mergeCell ref="A4:A5"/>
    <mergeCell ref="B4:B5"/>
    <mergeCell ref="C4:F4"/>
    <mergeCell ref="G4:J4"/>
    <mergeCell ref="A2:XFD2"/>
    <mergeCell ref="K4:N4"/>
    <mergeCell ref="O4:R4"/>
    <mergeCell ref="S4:V4"/>
    <mergeCell ref="W4:Z4"/>
    <mergeCell ref="AA4:AD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7085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7787760-EE04-4490-8924-9E789A6306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Tretyakova</cp:lastModifiedBy>
  <dcterms:created xsi:type="dcterms:W3CDTF">2023-07-11T06:53:38Z</dcterms:created>
  <dcterms:modified xsi:type="dcterms:W3CDTF">2023-07-11T09:21:48Z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knyag26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