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75" yWindow="285" windowWidth="19215" windowHeight="792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2" l="1"/>
  <c r="F17" i="12"/>
  <c r="I16" i="12" l="1"/>
  <c r="E17" i="12" l="1"/>
  <c r="C17" i="12"/>
  <c r="B17" i="12"/>
  <c r="H7" i="12" l="1"/>
  <c r="I8" i="12" l="1"/>
  <c r="I9" i="12"/>
  <c r="I13" i="12"/>
  <c r="I12" i="12"/>
  <c r="I14" i="12"/>
  <c r="I11" i="12"/>
  <c r="I15" i="12"/>
  <c r="I10" i="12"/>
  <c r="I7" i="12"/>
  <c r="H9" i="12"/>
  <c r="H13" i="12"/>
  <c r="H12" i="12"/>
  <c r="H16" i="12"/>
  <c r="H14" i="12"/>
  <c r="H11" i="12"/>
  <c r="H15" i="12"/>
  <c r="H10" i="12"/>
  <c r="G8" i="12"/>
  <c r="G9" i="12"/>
  <c r="G13" i="12"/>
  <c r="G12" i="12"/>
  <c r="G16" i="12"/>
  <c r="G14" i="12"/>
  <c r="G11" i="12"/>
  <c r="G15" i="12"/>
  <c r="G10" i="12"/>
  <c r="G7" i="12"/>
  <c r="D8" i="12"/>
  <c r="D9" i="12"/>
  <c r="D13" i="12"/>
  <c r="D12" i="12"/>
  <c r="D16" i="12"/>
  <c r="D14" i="12"/>
  <c r="D11" i="12"/>
  <c r="D15" i="12"/>
  <c r="D10" i="12"/>
  <c r="D7" i="12"/>
  <c r="D17" i="12" l="1"/>
  <c r="G17" i="12" l="1"/>
  <c r="H17" i="12"/>
  <c r="I17" i="12"/>
</calcChain>
</file>

<file path=xl/sharedStrings.xml><?xml version="1.0" encoding="utf-8"?>
<sst xmlns="http://schemas.openxmlformats.org/spreadsheetml/2006/main" count="26" uniqueCount="21">
  <si>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</si>
  <si>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</si>
  <si>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</si>
  <si>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</si>
  <si>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</si>
  <si>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</si>
  <si>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</si>
  <si>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</si>
  <si>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</si>
  <si>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</si>
  <si>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</si>
  <si>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</si>
  <si>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</si>
  <si>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</si>
  <si>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</si>
  <si>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</si>
  <si>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</si>
  <si>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</si>
  <si>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</si>
  <si>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Ед.изм: рубль</t>
  </si>
  <si>
    <t>об исполнении местных бюджетов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</si>
</sst>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  <fill>
      <patternFill patternType="solid">
        <fgColor rgb="FFFFD5AB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  <xf numFmtId="4" fontId="5" fillId="2" borderId="5">
      <alignment horizontal="right" vertical="top" shrinkToFit="1"/>
    </xf>
    <xf numFmtId="4" fontId="9" fillId="4" borderId="8">
      <alignment horizontal="right" shrinkToFit="1"/>
    </xf>
    <xf numFmtId="4" fontId="9" fillId="4" borderId="9">
      <alignment horizontal="right" shrinkToFit="1"/>
    </xf>
  </cellStyleXfs>
  <cellXfs count="29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right"/>
      <protection locked="0"/>
    </xf>
  </cellXfs>
  <cellStyles count="11">
    <cellStyle name="ex58" xfId="9"/>
    <cellStyle name="ex59" xfId="10"/>
    <cellStyle name="ex62" xfId="8"/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zoomScaleSheetLayoutView="100" workbookViewId="0">
      <selection activeCell="B26" sqref="B26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"/>
      <c r="B3" s="2"/>
      <c r="C3" s="2"/>
      <c r="D3" s="2"/>
      <c r="E3" s="2"/>
      <c r="F3" s="2"/>
      <c r="G3" s="2"/>
      <c r="H3" s="28" t="s">
        <v>19</v>
      </c>
      <c r="I3" s="28"/>
    </row>
    <row r="4" spans="1:9" ht="30.4" customHeight="1" x14ac:dyDescent="0.25">
      <c r="A4" s="23" t="s">
        <v>1</v>
      </c>
      <c r="B4" s="22" t="s">
        <v>2</v>
      </c>
      <c r="C4" s="22"/>
      <c r="D4" s="22"/>
      <c r="E4" s="22" t="s">
        <v>3</v>
      </c>
      <c r="F4" s="22"/>
      <c r="G4" s="22"/>
      <c r="H4" s="22" t="s">
        <v>4</v>
      </c>
      <c r="I4" s="22"/>
    </row>
    <row r="5" spans="1:9" ht="23.25" customHeight="1" x14ac:dyDescent="0.25">
      <c r="A5" s="24"/>
      <c r="B5" s="26" t="s">
        <v>5</v>
      </c>
      <c r="C5" s="26" t="s">
        <v>6</v>
      </c>
      <c r="D5" s="26" t="s">
        <v>7</v>
      </c>
      <c r="E5" s="26" t="s">
        <v>5</v>
      </c>
      <c r="F5" s="26" t="s">
        <v>6</v>
      </c>
      <c r="G5" s="26" t="s">
        <v>7</v>
      </c>
      <c r="H5" s="26" t="s">
        <v>5</v>
      </c>
      <c r="I5" s="26" t="s">
        <v>6</v>
      </c>
    </row>
    <row r="6" spans="1:9" ht="21.75" customHeight="1" x14ac:dyDescent="0.25">
      <c r="A6" s="25"/>
      <c r="B6" s="27"/>
      <c r="C6" s="27"/>
      <c r="D6" s="27"/>
      <c r="E6" s="27"/>
      <c r="F6" s="27"/>
      <c r="G6" s="27"/>
      <c r="H6" s="27"/>
      <c r="I6" s="27"/>
    </row>
    <row r="7" spans="1:9" s="5" customFormat="1" x14ac:dyDescent="0.25">
      <c r="A7" s="3" t="s">
        <v>9</v>
      </c>
      <c r="B7" s="14">
        <v>913093371.96000004</v>
      </c>
      <c r="C7" s="14">
        <v>188302475.78</v>
      </c>
      <c r="D7" s="4">
        <f>(C7/B7)</f>
        <v>0.20622477565005146</v>
      </c>
      <c r="E7" s="18">
        <v>936684244.92999995</v>
      </c>
      <c r="F7" s="18">
        <v>180404645.26999998</v>
      </c>
      <c r="G7" s="4">
        <f>F7/E7</f>
        <v>0.1925992096552045</v>
      </c>
      <c r="H7" s="14">
        <f>B7-E7</f>
        <v>-23590872.969999909</v>
      </c>
      <c r="I7" s="14">
        <f>C7-F7</f>
        <v>7897830.5100000203</v>
      </c>
    </row>
    <row r="8" spans="1:9" s="5" customFormat="1" x14ac:dyDescent="0.25">
      <c r="A8" s="3" t="s">
        <v>10</v>
      </c>
      <c r="B8" s="15">
        <v>42895583</v>
      </c>
      <c r="C8" s="15">
        <v>9533346.6699999999</v>
      </c>
      <c r="D8" s="4">
        <f t="shared" ref="D8:D16" si="0">(C8/B8)</f>
        <v>0.22224541557110902</v>
      </c>
      <c r="E8" s="14">
        <v>45590561.579999998</v>
      </c>
      <c r="F8" s="14">
        <v>11114991.319999998</v>
      </c>
      <c r="G8" s="4">
        <f t="shared" ref="G8:G16" si="1">F8/E8</f>
        <v>0.24380027213518696</v>
      </c>
      <c r="H8" s="14">
        <f>B8-E8</f>
        <v>-2694978.5799999982</v>
      </c>
      <c r="I8" s="14">
        <f t="shared" ref="I8:I13" si="2">C8-F8</f>
        <v>-1581644.6499999985</v>
      </c>
    </row>
    <row r="9" spans="1:9" s="5" customFormat="1" x14ac:dyDescent="0.25">
      <c r="A9" s="3" t="s">
        <v>11</v>
      </c>
      <c r="B9" s="15">
        <v>21732843</v>
      </c>
      <c r="C9" s="15">
        <v>4199371.09</v>
      </c>
      <c r="D9" s="4">
        <f t="shared" si="0"/>
        <v>0.19322695562656023</v>
      </c>
      <c r="E9" s="14">
        <v>21733843</v>
      </c>
      <c r="F9" s="14">
        <v>4165708.25</v>
      </c>
      <c r="G9" s="4">
        <f t="shared" si="1"/>
        <v>0.19166919766559462</v>
      </c>
      <c r="H9" s="14">
        <f t="shared" ref="H8:H16" si="3">B9-E9</f>
        <v>-1000</v>
      </c>
      <c r="I9" s="14">
        <f t="shared" si="2"/>
        <v>33662.839999999851</v>
      </c>
    </row>
    <row r="10" spans="1:9" s="7" customFormat="1" x14ac:dyDescent="0.25">
      <c r="A10" s="6" t="s">
        <v>18</v>
      </c>
      <c r="B10" s="16">
        <v>6886189</v>
      </c>
      <c r="C10" s="16">
        <v>1984922.51</v>
      </c>
      <c r="D10" s="4">
        <f>(C10/B10)</f>
        <v>0.28824688227407058</v>
      </c>
      <c r="E10" s="14">
        <v>7887189</v>
      </c>
      <c r="F10" s="14">
        <v>1200404.17</v>
      </c>
      <c r="G10" s="4">
        <f>F10/E10</f>
        <v>0.15219670404753835</v>
      </c>
      <c r="H10" s="14">
        <f t="shared" ref="H10:I12" si="4">B10-E10</f>
        <v>-1001000</v>
      </c>
      <c r="I10" s="14">
        <f t="shared" si="4"/>
        <v>784518.34000000008</v>
      </c>
    </row>
    <row r="11" spans="1:9" s="7" customFormat="1" x14ac:dyDescent="0.25">
      <c r="A11" s="6" t="s">
        <v>16</v>
      </c>
      <c r="B11" s="16">
        <v>2810704</v>
      </c>
      <c r="C11" s="16">
        <v>864395.74</v>
      </c>
      <c r="D11" s="4">
        <f>(C11/B11)</f>
        <v>0.30753709390956857</v>
      </c>
      <c r="E11" s="14">
        <v>3811704</v>
      </c>
      <c r="F11" s="14">
        <v>573231.73</v>
      </c>
      <c r="G11" s="4">
        <f>F11/E11</f>
        <v>0.1503872624946743</v>
      </c>
      <c r="H11" s="14">
        <f t="shared" si="4"/>
        <v>-1001000</v>
      </c>
      <c r="I11" s="14">
        <f t="shared" si="4"/>
        <v>291164.01</v>
      </c>
    </row>
    <row r="12" spans="1:9" s="7" customFormat="1" x14ac:dyDescent="0.25">
      <c r="A12" s="6" t="s">
        <v>13</v>
      </c>
      <c r="B12" s="16">
        <v>2201520</v>
      </c>
      <c r="C12" s="16">
        <v>285821.87</v>
      </c>
      <c r="D12" s="4">
        <f>(C12/B12)</f>
        <v>0.12982933155274537</v>
      </c>
      <c r="E12" s="14">
        <v>2202520</v>
      </c>
      <c r="F12" s="14">
        <v>485036.18000000005</v>
      </c>
      <c r="G12" s="4">
        <f>F12/E12</f>
        <v>0.22021874035196051</v>
      </c>
      <c r="H12" s="14">
        <f t="shared" si="4"/>
        <v>-1000</v>
      </c>
      <c r="I12" s="14">
        <f t="shared" si="4"/>
        <v>-199214.31000000006</v>
      </c>
    </row>
    <row r="13" spans="1:9" s="5" customFormat="1" x14ac:dyDescent="0.25">
      <c r="A13" s="3" t="s">
        <v>12</v>
      </c>
      <c r="B13" s="15">
        <v>6777565</v>
      </c>
      <c r="C13" s="15">
        <v>1676031.15</v>
      </c>
      <c r="D13" s="4">
        <f t="shared" si="0"/>
        <v>0.24729104774354801</v>
      </c>
      <c r="E13" s="14">
        <v>8822239.2100000009</v>
      </c>
      <c r="F13" s="14">
        <v>1411193.7299999997</v>
      </c>
      <c r="G13" s="4">
        <f t="shared" si="1"/>
        <v>0.15995867901659397</v>
      </c>
      <c r="H13" s="14">
        <f t="shared" si="3"/>
        <v>-2044674.2100000009</v>
      </c>
      <c r="I13" s="14">
        <f t="shared" si="2"/>
        <v>264837.42000000016</v>
      </c>
    </row>
    <row r="14" spans="1:9" s="7" customFormat="1" x14ac:dyDescent="0.25">
      <c r="A14" s="6" t="s">
        <v>15</v>
      </c>
      <c r="B14" s="16">
        <v>1760064</v>
      </c>
      <c r="C14" s="16">
        <v>265262.64999999997</v>
      </c>
      <c r="D14" s="4">
        <f>(C14/B14)</f>
        <v>0.1507119343387513</v>
      </c>
      <c r="E14" s="14">
        <v>1761064</v>
      </c>
      <c r="F14" s="14">
        <v>238115.68</v>
      </c>
      <c r="G14" s="4">
        <f>F14/E14</f>
        <v>0.13521125864818087</v>
      </c>
      <c r="H14" s="14">
        <f>B14-E14</f>
        <v>-1000</v>
      </c>
      <c r="I14" s="14">
        <f>C14-F14</f>
        <v>27146.969999999972</v>
      </c>
    </row>
    <row r="15" spans="1:9" s="7" customFormat="1" x14ac:dyDescent="0.25">
      <c r="A15" s="6" t="s">
        <v>17</v>
      </c>
      <c r="B15" s="16">
        <v>10392095</v>
      </c>
      <c r="C15" s="16">
        <v>1693506.5600000001</v>
      </c>
      <c r="D15" s="4">
        <f>(C15/B15)</f>
        <v>0.1629610352869176</v>
      </c>
      <c r="E15" s="14">
        <v>12393095</v>
      </c>
      <c r="F15" s="14">
        <v>1561210.4</v>
      </c>
      <c r="G15" s="4">
        <f>F15/E15</f>
        <v>0.12597421386667332</v>
      </c>
      <c r="H15" s="14">
        <f>B15-E15</f>
        <v>-2001000</v>
      </c>
      <c r="I15" s="14">
        <f>C15-F15</f>
        <v>132296.16000000015</v>
      </c>
    </row>
    <row r="16" spans="1:9" s="5" customFormat="1" x14ac:dyDescent="0.25">
      <c r="A16" s="3" t="s">
        <v>14</v>
      </c>
      <c r="B16" s="15">
        <v>3746398</v>
      </c>
      <c r="C16" s="15">
        <v>879332.39</v>
      </c>
      <c r="D16" s="4">
        <f t="shared" si="0"/>
        <v>0.23471408803869745</v>
      </c>
      <c r="E16" s="14">
        <v>6747398</v>
      </c>
      <c r="F16" s="14">
        <v>626639.47</v>
      </c>
      <c r="G16" s="4">
        <f t="shared" si="1"/>
        <v>9.2871277194557067E-2</v>
      </c>
      <c r="H16" s="14">
        <f t="shared" si="3"/>
        <v>-3001000</v>
      </c>
      <c r="I16" s="14">
        <f>C16-F16</f>
        <v>252692.92000000004</v>
      </c>
    </row>
    <row r="17" spans="1:9" s="7" customFormat="1" x14ac:dyDescent="0.25">
      <c r="A17" s="12" t="s">
        <v>8</v>
      </c>
      <c r="B17" s="17">
        <f>SUM(B7:B16)</f>
        <v>1012296332.96</v>
      </c>
      <c r="C17" s="17">
        <f>SUM(C7:C16)</f>
        <v>209684466.41</v>
      </c>
      <c r="D17" s="13">
        <f t="shared" ref="D17" si="5">(C17/B17)</f>
        <v>0.20713743553419103</v>
      </c>
      <c r="E17" s="19">
        <f>SUM(E7:E16)</f>
        <v>1047633858.72</v>
      </c>
      <c r="F17" s="19">
        <f>SUM(F7:F16)</f>
        <v>201781176.19999996</v>
      </c>
      <c r="G17" s="13">
        <f>F17/E17</f>
        <v>0.19260658150790999</v>
      </c>
      <c r="H17" s="20">
        <f t="shared" ref="H17:I17" si="6">B17-E17</f>
        <v>-35337525.75999999</v>
      </c>
      <c r="I17" s="20">
        <f t="shared" si="6"/>
        <v>7903290.2100000381</v>
      </c>
    </row>
    <row r="18" spans="1:9" x14ac:dyDescent="0.25">
      <c r="A18" s="8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10"/>
      <c r="F19" s="10"/>
    </row>
    <row r="20" spans="1:9" x14ac:dyDescent="0.25">
      <c r="A20" s="9"/>
      <c r="B20" s="11"/>
      <c r="C20" s="9"/>
      <c r="D20" s="9"/>
      <c r="E20" s="10"/>
      <c r="F20" s="10"/>
    </row>
  </sheetData>
  <mergeCells count="15">
    <mergeCell ref="A1:I1"/>
    <mergeCell ref="A2:I2"/>
    <mergeCell ref="B4:D4"/>
    <mergeCell ref="E4:G4"/>
    <mergeCell ref="H4:I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H3:I3"/>
  </mergeCells>
  <conditionalFormatting sqref="D7:D18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Revizor</cp:lastModifiedBy>
  <cp:lastPrinted>2019-06-24T11:54:20Z</cp:lastPrinted>
  <dcterms:created xsi:type="dcterms:W3CDTF">2016-02-18T14:11:37Z</dcterms:created>
  <dcterms:modified xsi:type="dcterms:W3CDTF">2024-04-23T07:00:38Z</dcterms:modified>
</cp:coreProperties>
</file>