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6785" windowHeight="12015" tabRatio="862" activeTab="0"/>
  </bookViews>
  <sheets>
    <sheet name="Бюджет МР" sheetId="1" r:id="rId1"/>
    <sheet name="ГП Емва" sheetId="2" r:id="rId2"/>
    <sheet name="ГП Синдор" sheetId="3" r:id="rId3"/>
    <sheet name="СП Иоссер" sheetId="4" r:id="rId4"/>
    <sheet name="СП Мещура" sheetId="5" r:id="rId5"/>
    <sheet name="СП Серегово" sheetId="6" r:id="rId6"/>
    <sheet name="СП Тракт" sheetId="7" r:id="rId7"/>
    <sheet name="СП Туръя" sheetId="8" r:id="rId8"/>
    <sheet name="СП Чиньяворык" sheetId="9" r:id="rId9"/>
    <sheet name="СП Шошка" sheetId="10" r:id="rId10"/>
  </sheets>
  <definedNames>
    <definedName name="LAST_CELL" localSheetId="0">'Бюджет МР'!#REF!</definedName>
  </definedNames>
  <calcPr fullCalcOnLoad="1"/>
</workbook>
</file>

<file path=xl/sharedStrings.xml><?xml version="1.0" encoding="utf-8"?>
<sst xmlns="http://schemas.openxmlformats.org/spreadsheetml/2006/main" count="110" uniqueCount="56">
  <si>
    <t>Муниципальная программа "Развитие дорожной и транспортной системы в Княжпогостском районе"</t>
  </si>
  <si>
    <t>Муниципальная программа "Развитие жилищного строительства и жилищно-коммунального хозяйства в Княжпогостском районе"</t>
  </si>
  <si>
    <t>Муниципальная программа "Развитие образования в Княжпогостском районе"</t>
  </si>
  <si>
    <t>Муниципальная программа "Развитие отрасли "Культура в Княжпогостском районе"</t>
  </si>
  <si>
    <t>Муниципальная программа "Развитие отрасли "Физическая культура и спорт" в "Княжпогостском районе"</t>
  </si>
  <si>
    <t>Непрограммные мероприятия</t>
  </si>
  <si>
    <t>Итого</t>
  </si>
  <si>
    <t>% исполнения</t>
  </si>
  <si>
    <t>Наименование программ / непрограммные мероприятия</t>
  </si>
  <si>
    <t>Муниципальная программа "Развитие жилищно-коммунального хозяйства и благоустройства городского поселения "Емва"</t>
  </si>
  <si>
    <t>Муниципальная программа "Безопасность жизнедеятельности населения на территории городского поселения "Синдор"</t>
  </si>
  <si>
    <t>Программа "Развитие коммунального хозяйства, транспортной ситемы и повышение степени благоустройства на территории СП "Тракт"</t>
  </si>
  <si>
    <t>Муниципальная программа "Развитие жилищно-коммунального хозяйства и благоустройства на территории сельского поселения "Чиньяворык"</t>
  </si>
  <si>
    <t xml:space="preserve">Отчет об исполнении бюджета муниципального района "Княжпогостский" </t>
  </si>
  <si>
    <t>Отчет об исполнении бюджета городского поселения "Синдор"</t>
  </si>
  <si>
    <t>Отчет об исполнении бюджета городского поселения "Емва"</t>
  </si>
  <si>
    <t>Отчет об исполнении бюджета сельского поселения "Иоссер"</t>
  </si>
  <si>
    <t>Отчет об исполнении бюджета сельского поселения "Мещура"</t>
  </si>
  <si>
    <t>Отчет об исполнении бюджета сельского поселения "Серёгово"</t>
  </si>
  <si>
    <t>Муниципальная программа "Развитие жилищно-коммунального хозяйства и повышение степени благоустройства сельского поселения "Серёгово"</t>
  </si>
  <si>
    <t>Отчет об исполнении бюджета сельского поселения "Тракт"</t>
  </si>
  <si>
    <t>Отчет об исполнении бюджета сельского поселения "Туръя"</t>
  </si>
  <si>
    <t>Отчет об исполнении бюджета сельского поселения "Чиньяворык"</t>
  </si>
  <si>
    <t>Муниципальная программа "Обеспечение пожарной безопасности населенных пунктов, расположенных на территории сельского поселения "Чиньяворык"</t>
  </si>
  <si>
    <t>Отчет об исполнении бюджета сельского поселения "Шошка"</t>
  </si>
  <si>
    <t>Муниципальная программа "Энергосбережение в городском поселении "Синдор"</t>
  </si>
  <si>
    <t>Муниципальная программа "Формирование комфортной городской среды на территории ГП "Синдор"</t>
  </si>
  <si>
    <t>Муниципальная программа "Пожарная безопасность в населенных пунктах на территории сельского поселения "Туръя"</t>
  </si>
  <si>
    <t>Муниципальная программа "Развитие жилищно-коммунального хозяйства и благоустройства сельского поселения "Туръя"</t>
  </si>
  <si>
    <t>Муниципальная программа "Развитие малого и среднего предпринимательства на территории муниципального образования городского поселения "Емва" на 2020-2021 года.</t>
  </si>
  <si>
    <t>Муниципальная программа "Пожарная безопасность в населенных пунктах на территории сельского поселения "Иоссер"</t>
  </si>
  <si>
    <t>Муниципальная программа "Развитие экономики"</t>
  </si>
  <si>
    <t>Муниципальная программа "Развитие муниципального управления"</t>
  </si>
  <si>
    <t>Муниципальная программа "Социальная защита населения"</t>
  </si>
  <si>
    <t>Муниципальная программа "Профилактика правонарушений и обеспечение безопасности на территории МР "Княжпогостский"</t>
  </si>
  <si>
    <t>-</t>
  </si>
  <si>
    <t>Муниципальная программа "Развитие транспортной системы на территории городского поселения "Емва"</t>
  </si>
  <si>
    <t>Муниципальная программа "Развитие физической культуры и спорта" городского поселения "Синдор"</t>
  </si>
  <si>
    <t>Муниципальная программа "Развитие транспортной системы на территории ГП "Синдор"</t>
  </si>
  <si>
    <t>Муниципальная программа "Безопасность жизнедеятельности населения сельского поселения "Мещура"</t>
  </si>
  <si>
    <t>Муниципальная программа "Развитие коммунального хозяйства и повышение степени благоустройства сельского поселения "Мещура"</t>
  </si>
  <si>
    <t>Муниципальная программа "Пожарная безопасность в населенных пунктах на территории сельского поселения "Тракт"</t>
  </si>
  <si>
    <t>Муниципальная программа "Развитие жилищно-коммунального хозяйства и повышение степени благоустройства сельского поселения "Шошка"</t>
  </si>
  <si>
    <t>Муниципальная программа "Пожарная безопасность в населенных пунктах на территории сельского поселения "Шошка"</t>
  </si>
  <si>
    <t>Плановые назначения</t>
  </si>
  <si>
    <t>Исполнено</t>
  </si>
  <si>
    <t>Ед.изм: рубль</t>
  </si>
  <si>
    <t>Муниципальная программа "Развитие жилищно-коммунального хозяйства и благоустройства сельского поселения "Иоссер"</t>
  </si>
  <si>
    <t>Муниципальная программа "Развитие жилищно-коммунального хозяйства и повышения степени благоустройства на территории городского поселения "Синдор"</t>
  </si>
  <si>
    <t>Муниципальная программа "Развитие и поддержка малого и среднего предпринимательства в городском поселении "Синдор" на 2023-2025 годы"</t>
  </si>
  <si>
    <t>Муниципальная программа "Противодействие коррупции в муниципальном образовании городского поселения "Синдор" на 2023-2025 годы</t>
  </si>
  <si>
    <t>Муниципальная программа "Формирование комфортной городской среды на территории сельского поселения "Чиньяворык"</t>
  </si>
  <si>
    <t>Муниципальная программа "Пожарная безопасность в населенных пунктах на территории сельского поселения "Серёгово"</t>
  </si>
  <si>
    <t>Муниципальная программа "Развитие отрасли "Культура" в СП "Серёгово""</t>
  </si>
  <si>
    <t xml:space="preserve"> на 01.04.2024</t>
  </si>
  <si>
    <t>Муниципальная программа "Профилактика терроризма и экстремизма, а также минимизация и (или) ликвидация последствий проявления терроризма и экстремизма на территории сельского поселения "Шошка" на 2023-2025 годы 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</si>
</sst>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?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"/>
    <numFmt numFmtId="190" formatCode="#,##0.0\ _₽"/>
    <numFmt numFmtId="191" formatCode="#0.00"/>
  </numFmts>
  <fonts count="5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"/>
      <family val="1"/>
    </font>
    <font>
      <sz val="8.5"/>
      <color indexed="17"/>
      <name val="Times New Roman"/>
      <family val="1"/>
    </font>
    <font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6" tint="-0.4999699890613556"/>
      <name val="Times New Roman"/>
      <family val="1"/>
    </font>
    <font>
      <sz val="8.5"/>
      <color theme="6" tint="-0.4999699890613556"/>
      <name val="Times New Roman"/>
      <family val="1"/>
    </font>
    <font>
      <sz val="10"/>
      <color theme="6" tint="-0.4999699890613556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 style="thin">
        <color rgb="FF95B3D7"/>
      </right>
      <top>
        <color rgb="FF000000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8"/>
      </left>
      <right>
        <color indexed="8"/>
      </right>
      <top>
        <color indexed="8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>
      <alignment horizontal="left" vertical="top" wrapText="1"/>
      <protection/>
    </xf>
    <xf numFmtId="4" fontId="32" fillId="20" borderId="2">
      <alignment horizontal="right" vertical="top" shrinkToFit="1"/>
      <protection/>
    </xf>
    <xf numFmtId="191" fontId="32" fillId="20" borderId="3">
      <alignment horizontal="right" vertical="top" shrinkToFit="1"/>
      <protection/>
    </xf>
    <xf numFmtId="4" fontId="33" fillId="21" borderId="4">
      <alignment horizontal="right" vertical="top" wrapText="1" shrinkToFit="1"/>
      <protection/>
    </xf>
    <xf numFmtId="4" fontId="33" fillId="21" borderId="5">
      <alignment horizontal="right" vertical="top" shrinkToFit="1"/>
      <protection/>
    </xf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6" applyNumberFormat="0" applyAlignment="0" applyProtection="0"/>
    <xf numFmtId="0" fontId="35" fillId="29" borderId="7" applyNumberFormat="0" applyAlignment="0" applyProtection="0"/>
    <xf numFmtId="0" fontId="36" fillId="29" borderId="6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30" borderId="12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13" applyNumberFormat="0" applyFont="0" applyAlignment="0" applyProtection="0"/>
    <xf numFmtId="9" fontId="0" fillId="0" borderId="0" applyFont="0" applyFill="0" applyBorder="0" applyAlignment="0" applyProtection="0"/>
    <xf numFmtId="0" fontId="46" fillId="0" borderId="14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50">
    <xf numFmtId="0" fontId="0" fillId="0" borderId="0" xfId="0" applyAlignment="1">
      <alignment/>
    </xf>
    <xf numFmtId="0" fontId="49" fillId="0" borderId="0" xfId="0" applyFont="1" applyAlignment="1">
      <alignment/>
    </xf>
    <xf numFmtId="188" fontId="49" fillId="0" borderId="0" xfId="0" applyNumberFormat="1" applyFont="1" applyAlignment="1">
      <alignment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188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188" fontId="2" fillId="0" borderId="15" xfId="0" applyNumberFormat="1" applyFont="1" applyFill="1" applyBorder="1" applyAlignment="1">
      <alignment horizontal="right" vertical="center"/>
    </xf>
    <xf numFmtId="4" fontId="2" fillId="0" borderId="15" xfId="36" applyNumberFormat="1" applyFont="1" applyFill="1" applyBorder="1" applyAlignment="1" applyProtection="1">
      <alignment horizontal="right" vertical="center" wrapText="1" shrinkToFit="1"/>
      <protection/>
    </xf>
    <xf numFmtId="4" fontId="2" fillId="0" borderId="15" xfId="37" applyNumberFormat="1" applyFont="1" applyFill="1" applyBorder="1" applyAlignment="1" applyProtection="1">
      <alignment horizontal="right" vertical="center" shrinkToFit="1"/>
      <protection/>
    </xf>
    <xf numFmtId="4" fontId="1" fillId="35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right"/>
      <protection/>
    </xf>
    <xf numFmtId="49" fontId="1" fillId="35" borderId="15" xfId="0" applyNumberFormat="1" applyFont="1" applyFill="1" applyBorder="1" applyAlignment="1" applyProtection="1">
      <alignment horizontal="left"/>
      <protection/>
    </xf>
    <xf numFmtId="49" fontId="1" fillId="35" borderId="15" xfId="0" applyNumberFormat="1" applyFont="1" applyFill="1" applyBorder="1" applyAlignment="1" applyProtection="1">
      <alignment horizontal="left" vertical="center"/>
      <protection/>
    </xf>
    <xf numFmtId="0" fontId="50" fillId="0" borderId="0" xfId="0" applyFont="1" applyBorder="1" applyAlignment="1" applyProtection="1">
      <alignment/>
      <protection/>
    </xf>
    <xf numFmtId="0" fontId="51" fillId="0" borderId="0" xfId="0" applyFont="1" applyAlignment="1">
      <alignment/>
    </xf>
    <xf numFmtId="4" fontId="1" fillId="35" borderId="15" xfId="0" applyNumberFormat="1" applyFont="1" applyFill="1" applyBorder="1" applyAlignment="1" applyProtection="1">
      <alignment horizontal="right" vertical="center"/>
      <protection/>
    </xf>
    <xf numFmtId="188" fontId="1" fillId="35" borderId="15" xfId="0" applyNumberFormat="1" applyFont="1" applyFill="1" applyBorder="1" applyAlignment="1">
      <alignment horizontal="right" vertical="center"/>
    </xf>
    <xf numFmtId="0" fontId="3" fillId="0" borderId="17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4" fontId="6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3" fillId="35" borderId="15" xfId="0" applyNumberFormat="1" applyFont="1" applyFill="1" applyBorder="1" applyAlignment="1" applyProtection="1">
      <alignment horizontal="right" vertical="center"/>
      <protection/>
    </xf>
    <xf numFmtId="0" fontId="3" fillId="0" borderId="17" xfId="0" applyFont="1" applyFill="1" applyBorder="1" applyAlignment="1" applyProtection="1">
      <alignment horizontal="right"/>
      <protection/>
    </xf>
    <xf numFmtId="49" fontId="3" fillId="35" borderId="15" xfId="0" applyNumberFormat="1" applyFont="1" applyFill="1" applyBorder="1" applyAlignment="1" applyProtection="1">
      <alignment horizontal="left" vertical="center"/>
      <protection/>
    </xf>
    <xf numFmtId="49" fontId="2" fillId="0" borderId="15" xfId="0" applyNumberFormat="1" applyFont="1" applyFill="1" applyBorder="1" applyAlignment="1" applyProtection="1" quotePrefix="1">
      <alignment horizontal="left" vertical="center" wrapText="1"/>
      <protection/>
    </xf>
    <xf numFmtId="49" fontId="2" fillId="0" borderId="18" xfId="0" applyNumberFormat="1" applyFont="1" applyFill="1" applyBorder="1" applyAlignment="1" applyProtection="1">
      <alignment horizontal="left" vertical="center" wrapText="1"/>
      <protection/>
    </xf>
    <xf numFmtId="49" fontId="2" fillId="0" borderId="19" xfId="0" applyNumberFormat="1" applyFont="1" applyFill="1" applyBorder="1" applyAlignment="1" applyProtection="1">
      <alignment horizontal="left" vertical="center" wrapText="1"/>
      <protection/>
    </xf>
    <xf numFmtId="49" fontId="1" fillId="35" borderId="20" xfId="0" applyNumberFormat="1" applyFont="1" applyFill="1" applyBorder="1" applyAlignment="1" applyProtection="1">
      <alignment horizontal="left"/>
      <protection/>
    </xf>
    <xf numFmtId="4" fontId="1" fillId="35" borderId="20" xfId="0" applyNumberFormat="1" applyFont="1" applyFill="1" applyBorder="1" applyAlignment="1" applyProtection="1">
      <alignment horizontal="right" vertical="center"/>
      <protection/>
    </xf>
    <xf numFmtId="2" fontId="2" fillId="0" borderId="15" xfId="0" applyNumberFormat="1" applyFont="1" applyFill="1" applyBorder="1" applyAlignment="1">
      <alignment horizontal="right" vertical="center"/>
    </xf>
    <xf numFmtId="2" fontId="3" fillId="35" borderId="15" xfId="0" applyNumberFormat="1" applyFont="1" applyFill="1" applyBorder="1" applyAlignment="1">
      <alignment horizontal="right" vertical="center"/>
    </xf>
    <xf numFmtId="2" fontId="1" fillId="35" borderId="15" xfId="0" applyNumberFormat="1" applyFont="1" applyFill="1" applyBorder="1" applyAlignment="1">
      <alignment horizontal="right" vertical="center"/>
    </xf>
    <xf numFmtId="2" fontId="1" fillId="35" borderId="15" xfId="0" applyNumberFormat="1" applyFont="1" applyFill="1" applyBorder="1" applyAlignment="1" applyProtection="1">
      <alignment horizontal="right" vertical="center"/>
      <protection/>
    </xf>
    <xf numFmtId="4" fontId="49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0" xfId="33"/>
    <cellStyle name="ex61" xfId="34"/>
    <cellStyle name="ex62" xfId="35"/>
    <cellStyle name="ex63" xfId="36"/>
    <cellStyle name="ex64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6"/>
    <pageSetUpPr fitToPage="1"/>
  </sheetPr>
  <dimension ref="A1:D21"/>
  <sheetViews>
    <sheetView showGridLines="0" tabSelected="1" zoomScaleSheetLayoutView="100" zoomScalePageLayoutView="0" workbookViewId="0" topLeftCell="A1">
      <selection activeCell="C28" sqref="C28"/>
    </sheetView>
  </sheetViews>
  <sheetFormatPr defaultColWidth="29.140625" defaultRowHeight="12.75"/>
  <cols>
    <col min="1" max="1" width="95.57421875" style="1" customWidth="1"/>
    <col min="2" max="2" width="18.57421875" style="1" customWidth="1"/>
    <col min="3" max="3" width="19.57421875" style="1" customWidth="1"/>
    <col min="4" max="4" width="18.7109375" style="2" customWidth="1"/>
    <col min="5" max="16384" width="29.140625" style="1" customWidth="1"/>
  </cols>
  <sheetData>
    <row r="1" spans="1:4" ht="18" customHeight="1">
      <c r="A1" s="45" t="s">
        <v>13</v>
      </c>
      <c r="B1" s="45"/>
      <c r="C1" s="45"/>
      <c r="D1" s="45"/>
    </row>
    <row r="2" spans="1:4" ht="18" customHeight="1">
      <c r="A2" s="44" t="s">
        <v>54</v>
      </c>
      <c r="B2" s="44"/>
      <c r="C2" s="44"/>
      <c r="D2" s="44"/>
    </row>
    <row r="3" spans="1:4" ht="15.75">
      <c r="A3" s="11"/>
      <c r="B3" s="11"/>
      <c r="C3" s="11"/>
      <c r="D3" s="12" t="s">
        <v>46</v>
      </c>
    </row>
    <row r="4" spans="1:4" ht="31.5">
      <c r="A4" s="3" t="s">
        <v>8</v>
      </c>
      <c r="B4" s="3" t="s">
        <v>44</v>
      </c>
      <c r="C4" s="3" t="s">
        <v>45</v>
      </c>
      <c r="D4" s="4" t="s">
        <v>7</v>
      </c>
    </row>
    <row r="5" spans="1:4" ht="15.75">
      <c r="A5" s="5" t="s">
        <v>31</v>
      </c>
      <c r="B5" s="6">
        <v>919349</v>
      </c>
      <c r="C5" s="6">
        <v>0</v>
      </c>
      <c r="D5" s="7">
        <f>C5/B5*100</f>
        <v>0</v>
      </c>
    </row>
    <row r="6" spans="1:4" ht="31.5">
      <c r="A6" s="5" t="s">
        <v>0</v>
      </c>
      <c r="B6" s="6">
        <v>71626069.77</v>
      </c>
      <c r="C6" s="6">
        <v>6109225.77</v>
      </c>
      <c r="D6" s="7">
        <f aca="true" t="shared" si="0" ref="D6:D15">C6/B6*100</f>
        <v>8.529332671215196</v>
      </c>
    </row>
    <row r="7" spans="1:4" ht="31.5">
      <c r="A7" s="5" t="s">
        <v>1</v>
      </c>
      <c r="B7" s="8">
        <v>45916968.47</v>
      </c>
      <c r="C7" s="9">
        <v>5397920.52</v>
      </c>
      <c r="D7" s="7">
        <f t="shared" si="0"/>
        <v>11.755829489324297</v>
      </c>
    </row>
    <row r="8" spans="1:4" ht="15.75">
      <c r="A8" s="5" t="s">
        <v>2</v>
      </c>
      <c r="B8" s="8">
        <v>453606782.64</v>
      </c>
      <c r="C8" s="9">
        <v>96440302.52</v>
      </c>
      <c r="D8" s="7">
        <f t="shared" si="0"/>
        <v>21.260771710404246</v>
      </c>
    </row>
    <row r="9" spans="1:4" ht="15.75">
      <c r="A9" s="5" t="s">
        <v>3</v>
      </c>
      <c r="B9" s="8">
        <v>180913023.17</v>
      </c>
      <c r="C9" s="9">
        <v>30789308.35</v>
      </c>
      <c r="D9" s="7">
        <f t="shared" si="0"/>
        <v>17.01884574725611</v>
      </c>
    </row>
    <row r="10" spans="1:4" ht="31.5">
      <c r="A10" s="5" t="s">
        <v>4</v>
      </c>
      <c r="B10" s="8">
        <v>31472485.05</v>
      </c>
      <c r="C10" s="9">
        <v>9138636.49</v>
      </c>
      <c r="D10" s="7">
        <f t="shared" si="0"/>
        <v>29.03690787518541</v>
      </c>
    </row>
    <row r="11" spans="1:4" ht="15.75">
      <c r="A11" s="5" t="s">
        <v>32</v>
      </c>
      <c r="B11" s="8">
        <v>111436732.45</v>
      </c>
      <c r="C11" s="9">
        <v>21095321.58</v>
      </c>
      <c r="D11" s="7">
        <f t="shared" si="0"/>
        <v>18.93031239897953</v>
      </c>
    </row>
    <row r="12" spans="1:4" ht="31.5">
      <c r="A12" s="5" t="s">
        <v>34</v>
      </c>
      <c r="B12" s="8">
        <v>8333517.07</v>
      </c>
      <c r="C12" s="9">
        <v>1273392.04</v>
      </c>
      <c r="D12" s="7">
        <f t="shared" si="0"/>
        <v>15.280367572343618</v>
      </c>
    </row>
    <row r="13" spans="1:4" ht="15.75">
      <c r="A13" s="5" t="s">
        <v>33</v>
      </c>
      <c r="B13" s="8">
        <v>3323889</v>
      </c>
      <c r="C13" s="9">
        <v>455308</v>
      </c>
      <c r="D13" s="7">
        <f t="shared" si="0"/>
        <v>13.69805068701151</v>
      </c>
    </row>
    <row r="14" spans="1:4" ht="15.75">
      <c r="A14" s="5" t="s">
        <v>5</v>
      </c>
      <c r="B14" s="8">
        <v>29135428.31</v>
      </c>
      <c r="C14" s="9">
        <v>9705230</v>
      </c>
      <c r="D14" s="7">
        <f t="shared" si="0"/>
        <v>33.310751078503706</v>
      </c>
    </row>
    <row r="15" spans="1:4" ht="15.75">
      <c r="A15" s="14" t="s">
        <v>6</v>
      </c>
      <c r="B15" s="10">
        <f>SUM(B5:B14)</f>
        <v>936684244.93</v>
      </c>
      <c r="C15" s="10">
        <f>SUM(C5:C14)</f>
        <v>180404645.27</v>
      </c>
      <c r="D15" s="18">
        <f t="shared" si="0"/>
        <v>19.259920965520454</v>
      </c>
    </row>
    <row r="17" spans="2:3" ht="15.75">
      <c r="B17" s="43"/>
      <c r="C17" s="43"/>
    </row>
    <row r="19" spans="2:3" ht="15.75">
      <c r="B19" s="43"/>
      <c r="C19" s="43"/>
    </row>
    <row r="21" spans="2:3" ht="15.75">
      <c r="B21" s="43"/>
      <c r="C21" s="43"/>
    </row>
  </sheetData>
  <sheetProtection/>
  <mergeCells count="2">
    <mergeCell ref="A2:D2"/>
    <mergeCell ref="A1:D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9"/>
  <sheetViews>
    <sheetView view="pageBreakPreview" zoomScaleSheetLayoutView="100" zoomScalePageLayoutView="0" workbookViewId="0" topLeftCell="A1">
      <selection activeCell="D19" sqref="D19"/>
    </sheetView>
  </sheetViews>
  <sheetFormatPr defaultColWidth="9.140625" defaultRowHeight="12.75"/>
  <cols>
    <col min="1" max="1" width="64.8515625" style="25" customWidth="1"/>
    <col min="2" max="2" width="19.421875" style="25" customWidth="1"/>
    <col min="3" max="3" width="15.7109375" style="25" customWidth="1"/>
    <col min="4" max="4" width="18.00390625" style="25" customWidth="1"/>
    <col min="5" max="7" width="9.140625" style="25" customWidth="1"/>
    <col min="8" max="16384" width="9.140625" style="25" customWidth="1"/>
  </cols>
  <sheetData>
    <row r="1" spans="1:5" ht="18" customHeight="1">
      <c r="A1" s="48" t="s">
        <v>24</v>
      </c>
      <c r="B1" s="48"/>
      <c r="C1" s="48"/>
      <c r="D1" s="48"/>
      <c r="E1" s="24"/>
    </row>
    <row r="2" spans="1:5" ht="18" customHeight="1">
      <c r="A2" s="48" t="str">
        <f>'Бюджет МР'!A2:D2</f>
        <v> на 01.04.2024</v>
      </c>
      <c r="B2" s="48"/>
      <c r="C2" s="48"/>
      <c r="D2" s="48"/>
      <c r="E2" s="24"/>
    </row>
    <row r="3" spans="1:5" ht="14.25">
      <c r="A3" s="49"/>
      <c r="B3" s="49"/>
      <c r="C3" s="49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44</v>
      </c>
      <c r="C4" s="3" t="s">
        <v>45</v>
      </c>
      <c r="D4" s="4" t="s">
        <v>7</v>
      </c>
    </row>
    <row r="5" spans="1:4" ht="47.25">
      <c r="A5" s="5" t="s">
        <v>43</v>
      </c>
      <c r="B5" s="6">
        <v>74650</v>
      </c>
      <c r="C5" s="6">
        <v>6450</v>
      </c>
      <c r="D5" s="7">
        <f>C5/B5*100</f>
        <v>8.640321500334897</v>
      </c>
    </row>
    <row r="6" spans="1:4" ht="47.25">
      <c r="A6" s="5" t="s">
        <v>42</v>
      </c>
      <c r="B6" s="6">
        <v>4037487</v>
      </c>
      <c r="C6" s="6">
        <v>117683.56</v>
      </c>
      <c r="D6" s="7">
        <f>C6/B6*100</f>
        <v>2.9147724810011773</v>
      </c>
    </row>
    <row r="7" spans="1:4" ht="63">
      <c r="A7" s="5" t="s">
        <v>55</v>
      </c>
      <c r="B7" s="6">
        <v>500</v>
      </c>
      <c r="C7" s="6">
        <v>0</v>
      </c>
      <c r="D7" s="7">
        <f>C7/B7*100</f>
        <v>0</v>
      </c>
    </row>
    <row r="8" spans="1:4" ht="15.75">
      <c r="A8" s="5" t="s">
        <v>5</v>
      </c>
      <c r="B8" s="6">
        <v>2634761</v>
      </c>
      <c r="C8" s="6">
        <v>502505.91</v>
      </c>
      <c r="D8" s="7">
        <f>C8/B8*100</f>
        <v>19.072162902062082</v>
      </c>
    </row>
    <row r="9" spans="1:4" ht="15.75">
      <c r="A9" s="14" t="s">
        <v>6</v>
      </c>
      <c r="B9" s="17">
        <f>SUM(B5:B8)</f>
        <v>6747398</v>
      </c>
      <c r="C9" s="17">
        <f>SUM(C5:C8)</f>
        <v>626639.47</v>
      </c>
      <c r="D9" s="18">
        <f>C9/B9*100</f>
        <v>9.287127719455707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9"/>
  <sheetViews>
    <sheetView zoomScaleSheetLayoutView="100" zoomScalePageLayoutView="0" workbookViewId="0" topLeftCell="A1">
      <selection activeCell="C22" sqref="C22"/>
    </sheetView>
  </sheetViews>
  <sheetFormatPr defaultColWidth="9.140625" defaultRowHeight="12.75"/>
  <cols>
    <col min="1" max="1" width="67.00390625" style="16" customWidth="1"/>
    <col min="2" max="2" width="18.8515625" style="16" customWidth="1"/>
    <col min="3" max="3" width="16.7109375" style="16" customWidth="1"/>
    <col min="4" max="4" width="19.421875" style="16" customWidth="1"/>
    <col min="5" max="7" width="9.140625" style="16" customWidth="1"/>
    <col min="8" max="16384" width="9.140625" style="16" customWidth="1"/>
  </cols>
  <sheetData>
    <row r="1" spans="1:5" ht="18" customHeight="1">
      <c r="A1" s="45" t="s">
        <v>15</v>
      </c>
      <c r="B1" s="45"/>
      <c r="C1" s="45"/>
      <c r="D1" s="45"/>
      <c r="E1" s="15"/>
    </row>
    <row r="2" spans="1:5" ht="18" customHeight="1">
      <c r="A2" s="46" t="str">
        <f>'Бюджет МР'!A2:D2</f>
        <v> на 01.04.2024</v>
      </c>
      <c r="B2" s="46"/>
      <c r="C2" s="46"/>
      <c r="D2" s="46"/>
      <c r="E2" s="15"/>
    </row>
    <row r="3" spans="1:5" ht="14.25">
      <c r="A3" s="47"/>
      <c r="B3" s="47"/>
      <c r="C3" s="47"/>
      <c r="D3" s="19" t="str">
        <f>'Бюджет МР'!D3</f>
        <v>Ед.изм: рубль</v>
      </c>
      <c r="E3" s="15"/>
    </row>
    <row r="4" spans="1:4" ht="31.5">
      <c r="A4" s="3" t="s">
        <v>8</v>
      </c>
      <c r="B4" s="3" t="s">
        <v>44</v>
      </c>
      <c r="C4" s="3" t="s">
        <v>45</v>
      </c>
      <c r="D4" s="4" t="s">
        <v>7</v>
      </c>
    </row>
    <row r="5" spans="1:4" ht="31.5">
      <c r="A5" s="5" t="s">
        <v>9</v>
      </c>
      <c r="B5" s="6">
        <v>50000</v>
      </c>
      <c r="C5" s="6">
        <v>6308</v>
      </c>
      <c r="D5" s="7">
        <f>C5/B5*100</f>
        <v>12.616</v>
      </c>
    </row>
    <row r="6" spans="1:4" ht="31.5" hidden="1">
      <c r="A6" s="5" t="s">
        <v>36</v>
      </c>
      <c r="B6" s="6">
        <v>0</v>
      </c>
      <c r="C6" s="6">
        <v>0</v>
      </c>
      <c r="D6" s="7" t="e">
        <f>C6/B6*100</f>
        <v>#DIV/0!</v>
      </c>
    </row>
    <row r="7" spans="1:4" ht="15.75">
      <c r="A7" s="5" t="s">
        <v>5</v>
      </c>
      <c r="B7" s="6">
        <v>45540561.58</v>
      </c>
      <c r="C7" s="6">
        <v>11108683.32</v>
      </c>
      <c r="D7" s="7">
        <f>C7/B7*100</f>
        <v>24.392943201821623</v>
      </c>
    </row>
    <row r="8" spans="1:4" ht="75" customHeight="1" hidden="1">
      <c r="A8" s="5" t="s">
        <v>29</v>
      </c>
      <c r="B8" s="6"/>
      <c r="C8" s="6"/>
      <c r="D8" s="7" t="s">
        <v>35</v>
      </c>
    </row>
    <row r="9" spans="1:4" ht="15.75">
      <c r="A9" s="13" t="s">
        <v>6</v>
      </c>
      <c r="B9" s="17">
        <f>SUM(B5:B8)</f>
        <v>45590561.58</v>
      </c>
      <c r="C9" s="17">
        <f>SUM(C5:C8)</f>
        <v>11114991.32</v>
      </c>
      <c r="D9" s="18">
        <f>C9/B9*100</f>
        <v>24.380027213518698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F23"/>
  <sheetViews>
    <sheetView view="pageBreakPreview" zoomScaleSheetLayoutView="100" zoomScalePageLayoutView="0" workbookViewId="0" topLeftCell="A1">
      <selection activeCell="B5" sqref="B5:B13"/>
    </sheetView>
  </sheetViews>
  <sheetFormatPr defaultColWidth="9.140625" defaultRowHeight="12.75"/>
  <cols>
    <col min="1" max="1" width="75.00390625" style="25" customWidth="1"/>
    <col min="2" max="2" width="15.7109375" style="25" customWidth="1"/>
    <col min="3" max="3" width="14.421875" style="25" customWidth="1"/>
    <col min="4" max="4" width="18.00390625" style="25" customWidth="1"/>
    <col min="5" max="7" width="9.140625" style="25" customWidth="1"/>
    <col min="8" max="16384" width="9.140625" style="25" customWidth="1"/>
  </cols>
  <sheetData>
    <row r="1" spans="1:5" ht="18" customHeight="1">
      <c r="A1" s="48" t="s">
        <v>14</v>
      </c>
      <c r="B1" s="48"/>
      <c r="C1" s="48"/>
      <c r="D1" s="48"/>
      <c r="E1" s="24"/>
    </row>
    <row r="2" spans="1:5" ht="18" customHeight="1">
      <c r="A2" s="48" t="str">
        <f>'Бюджет МР'!A2:D2</f>
        <v> на 01.04.2024</v>
      </c>
      <c r="B2" s="48"/>
      <c r="C2" s="48"/>
      <c r="D2" s="48"/>
      <c r="E2" s="24"/>
    </row>
    <row r="3" spans="1:5" ht="14.25">
      <c r="A3" s="49"/>
      <c r="B3" s="49"/>
      <c r="C3" s="49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44</v>
      </c>
      <c r="C4" s="3" t="s">
        <v>45</v>
      </c>
      <c r="D4" s="4" t="s">
        <v>7</v>
      </c>
    </row>
    <row r="5" spans="1:5" ht="31.5">
      <c r="A5" s="5" t="s">
        <v>10</v>
      </c>
      <c r="B5" s="26">
        <v>104800</v>
      </c>
      <c r="C5" s="26">
        <v>3300</v>
      </c>
      <c r="D5" s="7">
        <f aca="true" t="shared" si="0" ref="D5:D13">C5/B5*100</f>
        <v>3.1488549618320607</v>
      </c>
      <c r="E5" s="27"/>
    </row>
    <row r="6" spans="1:5" ht="31.5">
      <c r="A6" s="5" t="s">
        <v>38</v>
      </c>
      <c r="B6" s="26">
        <v>727000</v>
      </c>
      <c r="C6" s="26">
        <v>288000</v>
      </c>
      <c r="D6" s="7">
        <f t="shared" si="0"/>
        <v>39.61485557083906</v>
      </c>
      <c r="E6" s="27"/>
    </row>
    <row r="7" spans="1:5" ht="31.5">
      <c r="A7" s="5" t="s">
        <v>37</v>
      </c>
      <c r="B7" s="26">
        <v>8369800</v>
      </c>
      <c r="C7" s="26">
        <v>1561500</v>
      </c>
      <c r="D7" s="7">
        <f t="shared" si="0"/>
        <v>18.65635976964802</v>
      </c>
      <c r="E7" s="27"/>
    </row>
    <row r="8" spans="1:6" ht="31.5">
      <c r="A8" s="5" t="s">
        <v>25</v>
      </c>
      <c r="B8" s="26">
        <v>650000</v>
      </c>
      <c r="C8" s="26">
        <v>142994</v>
      </c>
      <c r="D8" s="7">
        <f t="shared" si="0"/>
        <v>21.999076923076924</v>
      </c>
      <c r="E8" s="27"/>
      <c r="F8" s="28"/>
    </row>
    <row r="9" spans="1:5" ht="47.25">
      <c r="A9" s="5" t="s">
        <v>48</v>
      </c>
      <c r="B9" s="26">
        <v>3262171</v>
      </c>
      <c r="C9" s="26">
        <v>720925.32</v>
      </c>
      <c r="D9" s="7">
        <f t="shared" si="0"/>
        <v>22.099556399710497</v>
      </c>
      <c r="E9" s="27"/>
    </row>
    <row r="10" spans="1:5" ht="36" customHeight="1">
      <c r="A10" s="5" t="s">
        <v>49</v>
      </c>
      <c r="B10" s="26">
        <v>500</v>
      </c>
      <c r="C10" s="26">
        <v>0</v>
      </c>
      <c r="D10" s="7">
        <f t="shared" si="0"/>
        <v>0</v>
      </c>
      <c r="E10" s="27"/>
    </row>
    <row r="11" spans="1:5" ht="47.25">
      <c r="A11" s="5" t="s">
        <v>50</v>
      </c>
      <c r="B11" s="26">
        <v>500</v>
      </c>
      <c r="C11" s="26">
        <v>0</v>
      </c>
      <c r="D11" s="7">
        <f t="shared" si="0"/>
        <v>0</v>
      </c>
      <c r="E11" s="27"/>
    </row>
    <row r="12" spans="1:5" ht="31.5">
      <c r="A12" s="5" t="s">
        <v>26</v>
      </c>
      <c r="B12" s="26">
        <v>619629</v>
      </c>
      <c r="C12" s="26">
        <v>0</v>
      </c>
      <c r="D12" s="7">
        <f t="shared" si="0"/>
        <v>0</v>
      </c>
      <c r="E12" s="27"/>
    </row>
    <row r="13" spans="1:5" ht="15.75">
      <c r="A13" s="5" t="s">
        <v>5</v>
      </c>
      <c r="B13" s="26">
        <v>7999443</v>
      </c>
      <c r="C13" s="26">
        <v>1448988.93</v>
      </c>
      <c r="D13" s="7">
        <f t="shared" si="0"/>
        <v>18.113622785986475</v>
      </c>
      <c r="E13" s="27"/>
    </row>
    <row r="14" spans="1:5" s="30" customFormat="1" ht="15.75">
      <c r="A14" s="13" t="s">
        <v>6</v>
      </c>
      <c r="B14" s="31">
        <f>SUM(B5:B13)</f>
        <v>21733843</v>
      </c>
      <c r="C14" s="31">
        <f>SUM(C5:C13)</f>
        <v>4165708.25</v>
      </c>
      <c r="D14" s="18">
        <f>C14/B14*100</f>
        <v>19.166919766559463</v>
      </c>
      <c r="E14" s="29"/>
    </row>
    <row r="21" ht="12.75">
      <c r="C21" s="28"/>
    </row>
    <row r="23" ht="12.75">
      <c r="B23" s="28"/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10"/>
  <sheetViews>
    <sheetView view="pageBreakPreview" zoomScaleSheetLayoutView="100" zoomScalePageLayoutView="0" workbookViewId="0" topLeftCell="A1">
      <selection activeCell="B5" sqref="B5:C7"/>
    </sheetView>
  </sheetViews>
  <sheetFormatPr defaultColWidth="9.140625" defaultRowHeight="12.75"/>
  <cols>
    <col min="1" max="1" width="72.7109375" style="21" customWidth="1"/>
    <col min="2" max="2" width="16.7109375" style="21" customWidth="1"/>
    <col min="3" max="3" width="16.57421875" style="21" customWidth="1"/>
    <col min="4" max="4" width="18.28125" style="21" customWidth="1"/>
    <col min="5" max="7" width="9.140625" style="21" customWidth="1"/>
    <col min="8" max="16384" width="9.140625" style="21" customWidth="1"/>
  </cols>
  <sheetData>
    <row r="1" spans="1:5" ht="18" customHeight="1">
      <c r="A1" s="45" t="s">
        <v>16</v>
      </c>
      <c r="B1" s="45"/>
      <c r="C1" s="45"/>
      <c r="D1" s="45"/>
      <c r="E1" s="20"/>
    </row>
    <row r="2" spans="1:5" ht="18" customHeight="1">
      <c r="A2" s="46" t="str">
        <f>'Бюджет МР'!A2:D2</f>
        <v> на 01.04.2024</v>
      </c>
      <c r="B2" s="46"/>
      <c r="C2" s="46"/>
      <c r="D2" s="46"/>
      <c r="E2" s="20"/>
    </row>
    <row r="3" spans="1:5" ht="14.25">
      <c r="A3" s="47"/>
      <c r="B3" s="47"/>
      <c r="C3" s="47"/>
      <c r="D3" s="19" t="str">
        <f>'Бюджет МР'!D3</f>
        <v>Ед.изм: рубль</v>
      </c>
      <c r="E3" s="20"/>
    </row>
    <row r="4" spans="1:4" ht="31.5">
      <c r="A4" s="3" t="s">
        <v>8</v>
      </c>
      <c r="B4" s="3" t="s">
        <v>44</v>
      </c>
      <c r="C4" s="3" t="s">
        <v>45</v>
      </c>
      <c r="D4" s="4" t="s">
        <v>7</v>
      </c>
    </row>
    <row r="5" spans="1:4" ht="31.5">
      <c r="A5" s="5" t="s">
        <v>47</v>
      </c>
      <c r="B5" s="26">
        <v>5181796</v>
      </c>
      <c r="C5" s="26">
        <v>685794.19</v>
      </c>
      <c r="D5" s="39">
        <f>C5/B5*100</f>
        <v>13.234681373022017</v>
      </c>
    </row>
    <row r="6" spans="1:4" ht="31.5">
      <c r="A6" s="5" t="s">
        <v>30</v>
      </c>
      <c r="B6" s="26">
        <v>12000</v>
      </c>
      <c r="C6" s="26">
        <v>3000</v>
      </c>
      <c r="D6" s="39">
        <f>C6/B6*100</f>
        <v>25</v>
      </c>
    </row>
    <row r="7" spans="1:4" ht="15.75">
      <c r="A7" s="34" t="s">
        <v>5</v>
      </c>
      <c r="B7" s="26">
        <v>2693393</v>
      </c>
      <c r="C7" s="26">
        <v>511609.98</v>
      </c>
      <c r="D7" s="39">
        <f>C7/B7*100</f>
        <v>18.99499924444743</v>
      </c>
    </row>
    <row r="8" spans="1:4" s="23" customFormat="1" ht="20.25" customHeight="1">
      <c r="A8" s="33" t="s">
        <v>6</v>
      </c>
      <c r="B8" s="31">
        <f>SUM(B5:B7)</f>
        <v>7887189</v>
      </c>
      <c r="C8" s="31">
        <f>SUM(C5:C7)</f>
        <v>1200404.17</v>
      </c>
      <c r="D8" s="40">
        <f>C8/B8*100</f>
        <v>15.219670404753835</v>
      </c>
    </row>
    <row r="10" ht="12.75">
      <c r="B10" s="22"/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8"/>
  <sheetViews>
    <sheetView view="pageBreakPreview" zoomScaleSheetLayoutView="100" zoomScalePageLayoutView="0" workbookViewId="0" topLeftCell="A1">
      <selection activeCell="B5" sqref="B5:C7"/>
    </sheetView>
  </sheetViews>
  <sheetFormatPr defaultColWidth="9.140625" defaultRowHeight="12.75"/>
  <cols>
    <col min="1" max="1" width="69.00390625" style="25" customWidth="1"/>
    <col min="2" max="2" width="16.28125" style="25" customWidth="1"/>
    <col min="3" max="3" width="17.421875" style="25" customWidth="1"/>
    <col min="4" max="4" width="18.140625" style="25" customWidth="1"/>
    <col min="5" max="7" width="9.140625" style="25" customWidth="1"/>
    <col min="8" max="16384" width="9.140625" style="25" customWidth="1"/>
  </cols>
  <sheetData>
    <row r="1" spans="1:5" ht="18" customHeight="1">
      <c r="A1" s="48" t="s">
        <v>17</v>
      </c>
      <c r="B1" s="48"/>
      <c r="C1" s="48"/>
      <c r="D1" s="48"/>
      <c r="E1" s="24"/>
    </row>
    <row r="2" spans="1:5" ht="18" customHeight="1">
      <c r="A2" s="48" t="str">
        <f>'Бюджет МР'!A2:D2</f>
        <v> на 01.04.2024</v>
      </c>
      <c r="B2" s="48"/>
      <c r="C2" s="48"/>
      <c r="D2" s="48"/>
      <c r="E2" s="24"/>
    </row>
    <row r="3" spans="1:5" ht="14.25">
      <c r="A3" s="49"/>
      <c r="B3" s="49"/>
      <c r="C3" s="49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44</v>
      </c>
      <c r="C4" s="3" t="s">
        <v>45</v>
      </c>
      <c r="D4" s="4" t="s">
        <v>7</v>
      </c>
    </row>
    <row r="5" spans="1:4" ht="31.5">
      <c r="A5" s="5" t="s">
        <v>39</v>
      </c>
      <c r="B5" s="6">
        <v>62000</v>
      </c>
      <c r="C5" s="6">
        <v>15450</v>
      </c>
      <c r="D5" s="39">
        <f>C5/B5*100</f>
        <v>24.91935483870968</v>
      </c>
    </row>
    <row r="6" spans="1:4" ht="38.25" customHeight="1">
      <c r="A6" s="5" t="s">
        <v>40</v>
      </c>
      <c r="B6" s="6">
        <v>1553813</v>
      </c>
      <c r="C6" s="6">
        <v>100000</v>
      </c>
      <c r="D6" s="39">
        <f>C6/B6*100</f>
        <v>6.435780882255458</v>
      </c>
    </row>
    <row r="7" spans="1:4" ht="15.75">
      <c r="A7" s="35" t="s">
        <v>5</v>
      </c>
      <c r="B7" s="6">
        <v>2195891</v>
      </c>
      <c r="C7" s="6">
        <v>457781.73</v>
      </c>
      <c r="D7" s="39">
        <f>C7/B7*100</f>
        <v>20.847197333565283</v>
      </c>
    </row>
    <row r="8" spans="1:4" ht="15.75">
      <c r="A8" s="14" t="s">
        <v>6</v>
      </c>
      <c r="B8" s="17">
        <f>SUM(B5:B7)</f>
        <v>3811704</v>
      </c>
      <c r="C8" s="17">
        <f>SUM(C5:C7)</f>
        <v>573231.73</v>
      </c>
      <c r="D8" s="41">
        <f>C8/B8*100</f>
        <v>15.03872624946743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9"/>
  <sheetViews>
    <sheetView view="pageBreakPreview" zoomScaleSheetLayoutView="100" zoomScalePageLayoutView="0" workbookViewId="0" topLeftCell="A1">
      <selection activeCell="B8" sqref="B8:C8"/>
    </sheetView>
  </sheetViews>
  <sheetFormatPr defaultColWidth="9.140625" defaultRowHeight="12.75"/>
  <cols>
    <col min="1" max="1" width="68.28125" style="25" customWidth="1"/>
    <col min="2" max="2" width="18.140625" style="25" customWidth="1"/>
    <col min="3" max="3" width="19.28125" style="25" customWidth="1"/>
    <col min="4" max="4" width="18.57421875" style="25" customWidth="1"/>
    <col min="5" max="7" width="9.140625" style="25" customWidth="1"/>
    <col min="8" max="16384" width="9.140625" style="25" customWidth="1"/>
  </cols>
  <sheetData>
    <row r="1" spans="1:5" ht="18" customHeight="1">
      <c r="A1" s="48" t="s">
        <v>18</v>
      </c>
      <c r="B1" s="48"/>
      <c r="C1" s="48"/>
      <c r="D1" s="48"/>
      <c r="E1" s="24"/>
    </row>
    <row r="2" spans="1:5" ht="18" customHeight="1">
      <c r="A2" s="48" t="str">
        <f>'Бюджет МР'!A2:D2</f>
        <v> на 01.04.2024</v>
      </c>
      <c r="B2" s="48"/>
      <c r="C2" s="48"/>
      <c r="D2" s="48"/>
      <c r="E2" s="24"/>
    </row>
    <row r="3" spans="1:5" ht="14.25">
      <c r="A3" s="49"/>
      <c r="B3" s="49"/>
      <c r="C3" s="49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44</v>
      </c>
      <c r="C4" s="3" t="s">
        <v>45</v>
      </c>
      <c r="D4" s="4" t="s">
        <v>7</v>
      </c>
    </row>
    <row r="5" spans="1:4" ht="47.25">
      <c r="A5" s="5" t="s">
        <v>19</v>
      </c>
      <c r="B5" s="6">
        <v>14577.08</v>
      </c>
      <c r="C5" s="6">
        <v>516.42</v>
      </c>
      <c r="D5" s="39">
        <f>C5/B5*100</f>
        <v>3.5426848175354735</v>
      </c>
    </row>
    <row r="6" spans="1:4" ht="31.5">
      <c r="A6" s="5" t="s">
        <v>52</v>
      </c>
      <c r="B6" s="6">
        <v>12000</v>
      </c>
      <c r="C6" s="6">
        <v>0</v>
      </c>
      <c r="D6" s="39">
        <f>C6/B6*100</f>
        <v>0</v>
      </c>
    </row>
    <row r="7" spans="1:4" ht="31.5" hidden="1">
      <c r="A7" s="5" t="s">
        <v>53</v>
      </c>
      <c r="B7" s="6">
        <v>0</v>
      </c>
      <c r="C7" s="6">
        <v>0</v>
      </c>
      <c r="D7" s="39" t="e">
        <f>C7/B7*100</f>
        <v>#DIV/0!</v>
      </c>
    </row>
    <row r="8" spans="1:4" ht="15.75">
      <c r="A8" s="5" t="s">
        <v>5</v>
      </c>
      <c r="B8" s="6">
        <v>2175942.92</v>
      </c>
      <c r="C8" s="6">
        <v>484519.76</v>
      </c>
      <c r="D8" s="39">
        <f>C8/B8*100</f>
        <v>22.267117190739544</v>
      </c>
    </row>
    <row r="9" spans="1:4" ht="15.75">
      <c r="A9" s="14" t="s">
        <v>6</v>
      </c>
      <c r="B9" s="17">
        <f>SUM(B5:B8)</f>
        <v>2202520</v>
      </c>
      <c r="C9" s="17">
        <f>SUM(C5:C8)</f>
        <v>485036.18</v>
      </c>
      <c r="D9" s="42">
        <f>C9/B9*100</f>
        <v>22.02187403519605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8"/>
  <sheetViews>
    <sheetView view="pageBreakPreview" zoomScaleSheetLayoutView="100" zoomScalePageLayoutView="0" workbookViewId="0" topLeftCell="A1">
      <selection activeCell="B5" sqref="B5:C7"/>
    </sheetView>
  </sheetViews>
  <sheetFormatPr defaultColWidth="9.140625" defaultRowHeight="12.75"/>
  <cols>
    <col min="1" max="1" width="64.7109375" style="25" customWidth="1"/>
    <col min="2" max="2" width="17.7109375" style="25" customWidth="1"/>
    <col min="3" max="3" width="17.57421875" style="25" customWidth="1"/>
    <col min="4" max="4" width="18.00390625" style="25" customWidth="1"/>
    <col min="5" max="7" width="9.140625" style="25" customWidth="1"/>
    <col min="8" max="16384" width="9.140625" style="25" customWidth="1"/>
  </cols>
  <sheetData>
    <row r="1" spans="1:5" ht="18" customHeight="1">
      <c r="A1" s="48" t="s">
        <v>20</v>
      </c>
      <c r="B1" s="48"/>
      <c r="C1" s="48"/>
      <c r="D1" s="48"/>
      <c r="E1" s="24"/>
    </row>
    <row r="2" spans="1:5" ht="18" customHeight="1">
      <c r="A2" s="48" t="str">
        <f>'Бюджет МР'!A2:D2</f>
        <v> на 01.04.2024</v>
      </c>
      <c r="B2" s="48"/>
      <c r="C2" s="48"/>
      <c r="D2" s="48"/>
      <c r="E2" s="24"/>
    </row>
    <row r="3" spans="1:5" ht="14.25">
      <c r="A3" s="49"/>
      <c r="B3" s="49"/>
      <c r="C3" s="49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44</v>
      </c>
      <c r="C4" s="3" t="s">
        <v>45</v>
      </c>
      <c r="D4" s="4" t="s">
        <v>7</v>
      </c>
    </row>
    <row r="5" spans="1:4" ht="47.25">
      <c r="A5" s="5" t="s">
        <v>41</v>
      </c>
      <c r="B5" s="6">
        <v>15600</v>
      </c>
      <c r="C5" s="6">
        <v>3900</v>
      </c>
      <c r="D5" s="39">
        <f>C5/B5*100</f>
        <v>25</v>
      </c>
    </row>
    <row r="6" spans="1:4" ht="47.25">
      <c r="A6" s="5" t="s">
        <v>11</v>
      </c>
      <c r="B6" s="6">
        <v>4170223</v>
      </c>
      <c r="C6" s="6">
        <v>541684.94</v>
      </c>
      <c r="D6" s="39">
        <f>C6/B6*100</f>
        <v>12.989351888376232</v>
      </c>
    </row>
    <row r="7" spans="1:4" ht="15.75">
      <c r="A7" s="5" t="s">
        <v>5</v>
      </c>
      <c r="B7" s="6">
        <v>4636416.21</v>
      </c>
      <c r="C7" s="6">
        <v>865608.79</v>
      </c>
      <c r="D7" s="39">
        <f>C7/B7*100</f>
        <v>18.669781805460474</v>
      </c>
    </row>
    <row r="8" spans="1:4" ht="15.75">
      <c r="A8" s="37" t="s">
        <v>6</v>
      </c>
      <c r="B8" s="38">
        <f>SUM(B5:B7)</f>
        <v>8822239.21</v>
      </c>
      <c r="C8" s="38">
        <f>SUM(C5:C7)</f>
        <v>1411193.73</v>
      </c>
      <c r="D8" s="41">
        <f>C8/B8*100</f>
        <v>15.9958679016594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8"/>
  <sheetViews>
    <sheetView view="pageBreakPreview" zoomScaleSheetLayoutView="100" zoomScalePageLayoutView="0" workbookViewId="0" topLeftCell="A1">
      <selection activeCell="B7" sqref="B7:C7"/>
    </sheetView>
  </sheetViews>
  <sheetFormatPr defaultColWidth="9.140625" defaultRowHeight="12.75"/>
  <cols>
    <col min="1" max="1" width="69.421875" style="25" customWidth="1"/>
    <col min="2" max="2" width="18.140625" style="25" customWidth="1"/>
    <col min="3" max="3" width="18.28125" style="25" customWidth="1"/>
    <col min="4" max="4" width="18.140625" style="25" customWidth="1"/>
    <col min="5" max="7" width="9.140625" style="25" customWidth="1"/>
    <col min="8" max="16384" width="9.140625" style="25" customWidth="1"/>
  </cols>
  <sheetData>
    <row r="1" spans="1:5" ht="18" customHeight="1">
      <c r="A1" s="48" t="s">
        <v>21</v>
      </c>
      <c r="B1" s="48"/>
      <c r="C1" s="48"/>
      <c r="D1" s="48"/>
      <c r="E1" s="24"/>
    </row>
    <row r="2" spans="1:5" ht="18" customHeight="1">
      <c r="A2" s="48" t="str">
        <f>'Бюджет МР'!A2:D2</f>
        <v> на 01.04.2024</v>
      </c>
      <c r="B2" s="48"/>
      <c r="C2" s="48"/>
      <c r="D2" s="48"/>
      <c r="E2" s="24"/>
    </row>
    <row r="3" spans="1:5" ht="14.25">
      <c r="A3" s="49"/>
      <c r="B3" s="49"/>
      <c r="C3" s="49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44</v>
      </c>
      <c r="C4" s="3" t="s">
        <v>45</v>
      </c>
      <c r="D4" s="4" t="s">
        <v>7</v>
      </c>
    </row>
    <row r="5" spans="1:4" ht="31.5">
      <c r="A5" s="36" t="s">
        <v>27</v>
      </c>
      <c r="B5" s="6">
        <v>10800</v>
      </c>
      <c r="C5" s="6">
        <v>0</v>
      </c>
      <c r="D5" s="7">
        <f>C5/B5*100</f>
        <v>0</v>
      </c>
    </row>
    <row r="6" spans="1:4" ht="31.5" hidden="1">
      <c r="A6" s="35" t="s">
        <v>28</v>
      </c>
      <c r="B6" s="6">
        <v>0</v>
      </c>
      <c r="C6" s="6">
        <v>0</v>
      </c>
      <c r="D6" s="7" t="e">
        <f>C6/B6*100</f>
        <v>#DIV/0!</v>
      </c>
    </row>
    <row r="7" spans="1:4" ht="15.75">
      <c r="A7" s="35" t="s">
        <v>5</v>
      </c>
      <c r="B7" s="6">
        <v>1750264</v>
      </c>
      <c r="C7" s="6">
        <v>238115.68</v>
      </c>
      <c r="D7" s="7">
        <f>C7/B7*100</f>
        <v>13.604557940973475</v>
      </c>
    </row>
    <row r="8" spans="1:4" ht="15.75">
      <c r="A8" s="14" t="s">
        <v>6</v>
      </c>
      <c r="B8" s="17">
        <f>SUM(B5:B7)</f>
        <v>1761064</v>
      </c>
      <c r="C8" s="17">
        <f>SUM(C5:C7)</f>
        <v>238115.68</v>
      </c>
      <c r="D8" s="18">
        <f>C8/B8*100</f>
        <v>13.521125864818087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9"/>
  <sheetViews>
    <sheetView view="pageBreakPreview" zoomScaleSheetLayoutView="100" zoomScalePageLayoutView="0" workbookViewId="0" topLeftCell="A1">
      <selection activeCell="B5" sqref="B5:C8"/>
    </sheetView>
  </sheetViews>
  <sheetFormatPr defaultColWidth="9.140625" defaultRowHeight="12.75"/>
  <cols>
    <col min="1" max="1" width="72.421875" style="25" customWidth="1"/>
    <col min="2" max="3" width="18.140625" style="25" customWidth="1"/>
    <col min="4" max="4" width="17.7109375" style="25" customWidth="1"/>
    <col min="5" max="7" width="9.140625" style="25" customWidth="1"/>
    <col min="8" max="16384" width="9.140625" style="25" customWidth="1"/>
  </cols>
  <sheetData>
    <row r="1" spans="1:5" ht="18" customHeight="1">
      <c r="A1" s="48" t="s">
        <v>22</v>
      </c>
      <c r="B1" s="48"/>
      <c r="C1" s="48"/>
      <c r="D1" s="48"/>
      <c r="E1" s="24"/>
    </row>
    <row r="2" spans="1:5" ht="18" customHeight="1">
      <c r="A2" s="48" t="str">
        <f>'Бюджет МР'!A2:D2</f>
        <v> на 01.04.2024</v>
      </c>
      <c r="B2" s="48"/>
      <c r="C2" s="48"/>
      <c r="D2" s="48"/>
      <c r="E2" s="24"/>
    </row>
    <row r="3" spans="1:5" ht="14.25">
      <c r="A3" s="49"/>
      <c r="B3" s="49"/>
      <c r="C3" s="49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44</v>
      </c>
      <c r="C4" s="3" t="s">
        <v>45</v>
      </c>
      <c r="D4" s="4" t="s">
        <v>7</v>
      </c>
    </row>
    <row r="5" spans="1:4" ht="47.25">
      <c r="A5" s="5" t="s">
        <v>12</v>
      </c>
      <c r="B5" s="6">
        <v>8166019.39</v>
      </c>
      <c r="C5" s="6">
        <v>776608.95</v>
      </c>
      <c r="D5" s="39">
        <f>C5/B5*100</f>
        <v>9.510251113915123</v>
      </c>
    </row>
    <row r="6" spans="1:4" ht="47.25">
      <c r="A6" s="5" t="s">
        <v>23</v>
      </c>
      <c r="B6" s="6">
        <v>316241</v>
      </c>
      <c r="C6" s="6">
        <v>85180.8</v>
      </c>
      <c r="D6" s="39">
        <f>C6/B6*100</f>
        <v>26.935406857428358</v>
      </c>
    </row>
    <row r="7" spans="1:4" ht="31.5">
      <c r="A7" s="5" t="s">
        <v>51</v>
      </c>
      <c r="B7" s="6">
        <v>302760</v>
      </c>
      <c r="C7" s="6">
        <v>0</v>
      </c>
      <c r="D7" s="39">
        <f>C7/B7*100</f>
        <v>0</v>
      </c>
    </row>
    <row r="8" spans="1:4" ht="15.75">
      <c r="A8" s="5" t="s">
        <v>5</v>
      </c>
      <c r="B8" s="6">
        <v>3608074.61</v>
      </c>
      <c r="C8" s="6">
        <v>699420.65</v>
      </c>
      <c r="D8" s="39">
        <f>C8/B8*100</f>
        <v>19.38487214376091</v>
      </c>
    </row>
    <row r="9" spans="1:4" ht="15.75">
      <c r="A9" s="13" t="s">
        <v>6</v>
      </c>
      <c r="B9" s="17">
        <f>SUM(B5:B8)</f>
        <v>12393095</v>
      </c>
      <c r="C9" s="17">
        <f>SUM(C5:C8)</f>
        <v>1561210.4</v>
      </c>
      <c r="D9" s="41">
        <f>C9/B9*100</f>
        <v>12.597421386667332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Hlupina</dc:creator>
  <cp:keywords/>
  <dc:description>POI HSSF rep:2.39.0.132</dc:description>
  <cp:lastModifiedBy>Revizor</cp:lastModifiedBy>
  <cp:lastPrinted>2018-05-12T08:00:24Z</cp:lastPrinted>
  <dcterms:created xsi:type="dcterms:W3CDTF">2016-09-28T14:49:13Z</dcterms:created>
  <dcterms:modified xsi:type="dcterms:W3CDTF">2024-04-19T08:09:28Z</dcterms:modified>
  <cp:category/>
  <cp:version/>
  <cp:contentType/>
  <cp:contentStatus/>
</cp:coreProperties>
</file>