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95" yWindow="-75" windowWidth="19935" windowHeight="11970"/>
  </bookViews>
  <sheets>
    <sheet name="Расходы" sheetId="3" r:id="rId1"/>
  </sheets>
  <externalReferences>
    <externalReference r:id="rId2"/>
  </externalReference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AB44" i="3" l="1"/>
  <c r="AB42" i="3"/>
  <c r="AA42" i="3"/>
  <c r="AB41" i="3"/>
  <c r="AA41" i="3"/>
  <c r="AC40" i="3"/>
  <c r="AA40" i="3"/>
  <c r="AB39" i="3"/>
  <c r="AA39" i="3"/>
  <c r="AB38" i="3"/>
  <c r="AA38" i="3"/>
  <c r="AD37" i="3"/>
  <c r="AC37" i="3"/>
  <c r="AB37" i="3"/>
  <c r="AA37" i="3"/>
  <c r="AB36" i="3"/>
  <c r="AA36" i="3"/>
  <c r="AB35" i="3"/>
  <c r="AA35" i="3"/>
  <c r="AB34" i="3"/>
  <c r="AA34" i="3"/>
  <c r="AB32" i="3"/>
  <c r="AA32" i="3"/>
  <c r="AB31" i="3"/>
  <c r="AA31" i="3"/>
  <c r="AB30" i="3"/>
  <c r="AA30" i="3"/>
  <c r="AC28" i="3"/>
  <c r="AB28" i="3"/>
  <c r="AA28" i="3"/>
  <c r="AD27" i="3"/>
  <c r="AC27" i="3"/>
  <c r="AB27" i="3"/>
  <c r="AA27" i="3"/>
  <c r="AB26" i="3"/>
  <c r="AA26" i="3"/>
  <c r="AD25" i="3"/>
  <c r="AC25" i="3"/>
  <c r="AB25" i="3"/>
  <c r="AA25" i="3"/>
  <c r="AB23" i="3"/>
  <c r="AA23" i="3"/>
  <c r="AC22" i="3"/>
  <c r="AB22" i="3"/>
  <c r="AA22" i="3"/>
  <c r="AD21" i="3"/>
  <c r="AC21" i="3"/>
  <c r="AB21" i="3"/>
  <c r="AA21" i="3"/>
  <c r="AC18" i="3"/>
  <c r="AA18" i="3"/>
  <c r="AD17" i="3"/>
  <c r="AC17" i="3"/>
  <c r="AA17" i="3"/>
  <c r="AD16" i="3"/>
  <c r="AC16" i="3"/>
  <c r="AB16" i="3"/>
  <c r="AA16" i="3"/>
  <c r="AD13" i="3"/>
  <c r="AC13" i="3"/>
  <c r="AB13" i="3"/>
  <c r="AA13" i="3"/>
  <c r="AD9" i="3"/>
  <c r="AB9" i="3"/>
  <c r="AA9" i="3"/>
  <c r="Y19" i="3"/>
  <c r="W19" i="3"/>
  <c r="X42" i="3"/>
  <c r="W42" i="3"/>
  <c r="X41" i="3"/>
  <c r="W41" i="3"/>
  <c r="Y40" i="3"/>
  <c r="W40" i="3"/>
  <c r="X39" i="3"/>
  <c r="W39" i="3"/>
  <c r="X38" i="3"/>
  <c r="W38" i="3"/>
  <c r="Z37" i="3"/>
  <c r="Y37" i="3"/>
  <c r="X37" i="3"/>
  <c r="W37" i="3"/>
  <c r="X36" i="3"/>
  <c r="W36" i="3"/>
  <c r="X35" i="3"/>
  <c r="W35" i="3"/>
  <c r="X34" i="3"/>
  <c r="W34" i="3"/>
  <c r="X32" i="3"/>
  <c r="W32" i="3"/>
  <c r="X31" i="3"/>
  <c r="W31" i="3"/>
  <c r="X30" i="3"/>
  <c r="W30" i="3"/>
  <c r="X29" i="3"/>
  <c r="W29" i="3"/>
  <c r="Z28" i="3"/>
  <c r="X28" i="3"/>
  <c r="W28" i="3"/>
  <c r="Z27" i="3"/>
  <c r="Y27" i="3"/>
  <c r="X27" i="3"/>
  <c r="W27" i="3"/>
  <c r="Y26" i="3"/>
  <c r="X26" i="3"/>
  <c r="W26" i="3"/>
  <c r="Z25" i="3"/>
  <c r="Y25" i="3"/>
  <c r="X25" i="3"/>
  <c r="W25" i="3"/>
  <c r="Y24" i="3"/>
  <c r="X24" i="3"/>
  <c r="W24" i="3"/>
  <c r="X23" i="3"/>
  <c r="W23" i="3"/>
  <c r="Y22" i="3"/>
  <c r="X22" i="3"/>
  <c r="W22" i="3"/>
  <c r="Z21" i="3"/>
  <c r="X21" i="3"/>
  <c r="W21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3" i="3"/>
  <c r="Y13" i="3"/>
  <c r="X13" i="3"/>
  <c r="W13" i="3"/>
  <c r="X12" i="3"/>
  <c r="W12" i="3"/>
  <c r="X10" i="3"/>
  <c r="W10" i="3"/>
  <c r="Z9" i="3"/>
  <c r="X9" i="3"/>
  <c r="W9" i="3"/>
  <c r="L44" i="3"/>
  <c r="L42" i="3"/>
  <c r="K42" i="3"/>
  <c r="L41" i="3"/>
  <c r="K41" i="3"/>
  <c r="M40" i="3"/>
  <c r="K40" i="3"/>
  <c r="L39" i="3"/>
  <c r="K39" i="3"/>
  <c r="L38" i="3"/>
  <c r="K38" i="3"/>
  <c r="N37" i="3"/>
  <c r="M37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N29" i="3"/>
  <c r="L29" i="3"/>
  <c r="K29" i="3"/>
  <c r="N28" i="3"/>
  <c r="M28" i="3"/>
  <c r="L28" i="3"/>
  <c r="K28" i="3"/>
  <c r="N27" i="3"/>
  <c r="M27" i="3"/>
  <c r="L27" i="3"/>
  <c r="K27" i="3"/>
  <c r="M26" i="3"/>
  <c r="L26" i="3"/>
  <c r="K26" i="3"/>
  <c r="N25" i="3"/>
  <c r="M25" i="3"/>
  <c r="L25" i="3"/>
  <c r="K25" i="3"/>
  <c r="M24" i="3"/>
  <c r="L24" i="3"/>
  <c r="K24" i="3"/>
  <c r="L23" i="3"/>
  <c r="K23" i="3"/>
  <c r="M22" i="3"/>
  <c r="L22" i="3"/>
  <c r="K22" i="3"/>
  <c r="N21" i="3"/>
  <c r="M21" i="3"/>
  <c r="L21" i="3"/>
  <c r="K21" i="3"/>
  <c r="N19" i="3"/>
  <c r="L19" i="3"/>
  <c r="K19" i="3"/>
  <c r="M18" i="3"/>
  <c r="L18" i="3"/>
  <c r="K18" i="3"/>
  <c r="N17" i="3"/>
  <c r="M17" i="3"/>
  <c r="K17" i="3"/>
  <c r="N16" i="3"/>
  <c r="M16" i="3"/>
  <c r="L16" i="3"/>
  <c r="K16" i="3"/>
  <c r="N15" i="3"/>
  <c r="M15" i="3"/>
  <c r="L15" i="3"/>
  <c r="K15" i="3"/>
  <c r="N13" i="3"/>
  <c r="M13" i="3"/>
  <c r="L13" i="3"/>
  <c r="K13" i="3"/>
  <c r="L12" i="3"/>
  <c r="K12" i="3"/>
  <c r="N11" i="3"/>
  <c r="M11" i="3"/>
  <c r="L11" i="3"/>
  <c r="K11" i="3"/>
  <c r="N9" i="3"/>
  <c r="L9" i="3"/>
  <c r="K9" i="3"/>
  <c r="V7" i="3" l="1"/>
  <c r="U7" i="3"/>
  <c r="T7" i="3"/>
  <c r="S7" i="3"/>
  <c r="R7" i="3"/>
  <c r="Q7" i="3"/>
  <c r="P7" i="3"/>
  <c r="O7" i="3"/>
  <c r="C7" i="3"/>
  <c r="O8" i="3" l="1"/>
  <c r="P8" i="3"/>
  <c r="Q8" i="3"/>
  <c r="R8" i="3"/>
  <c r="S8" i="3"/>
  <c r="T8" i="3"/>
  <c r="U8" i="3"/>
  <c r="V8" i="3"/>
  <c r="S10" i="3"/>
  <c r="T10" i="3"/>
  <c r="U10" i="3"/>
  <c r="V10" i="3"/>
  <c r="O14" i="3"/>
  <c r="P14" i="3"/>
  <c r="Q14" i="3"/>
  <c r="R14" i="3"/>
  <c r="S14" i="3"/>
  <c r="T14" i="3"/>
  <c r="U14" i="3"/>
  <c r="V14" i="3"/>
  <c r="O20" i="3"/>
  <c r="P20" i="3"/>
  <c r="Q20" i="3"/>
  <c r="R20" i="3"/>
  <c r="S20" i="3"/>
  <c r="T20" i="3"/>
  <c r="U20" i="3"/>
  <c r="V20" i="3"/>
  <c r="O33" i="3"/>
  <c r="P33" i="3"/>
  <c r="Q33" i="3"/>
  <c r="R33" i="3"/>
  <c r="S33" i="3"/>
  <c r="T33" i="3"/>
  <c r="U33" i="3"/>
  <c r="V33" i="3"/>
  <c r="J7" i="3"/>
  <c r="I7" i="3"/>
  <c r="H7" i="3"/>
  <c r="G7" i="3"/>
  <c r="F7" i="3"/>
  <c r="E7" i="3"/>
  <c r="D7" i="3"/>
  <c r="AD11" i="3" l="1"/>
  <c r="AC11" i="3"/>
  <c r="AB11" i="3"/>
  <c r="AA11" i="3"/>
  <c r="AB7" i="3"/>
  <c r="AC7" i="3"/>
  <c r="AD7" i="3"/>
  <c r="AA7" i="3"/>
  <c r="Z11" i="3"/>
  <c r="Y11" i="3"/>
  <c r="X11" i="3"/>
  <c r="Z7" i="3" l="1"/>
  <c r="Y7" i="3"/>
  <c r="X7" i="3"/>
  <c r="W11" i="3"/>
  <c r="L7" i="3"/>
  <c r="M7" i="3"/>
  <c r="N7" i="3"/>
  <c r="K7" i="3"/>
  <c r="W7" i="3" l="1"/>
</calcChain>
</file>

<file path=xl/sharedStrings.xml><?xml version="1.0" encoding="utf-8"?>
<sst xmlns="http://schemas.openxmlformats.org/spreadsheetml/2006/main" count="137" uniqueCount="102">
  <si>
    <t>Наименование показателя</t>
  </si>
  <si>
    <t>консолидированный бюджет субъекта Российской Федерации</t>
  </si>
  <si>
    <t>бюджеты муниципальных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</si>
  <si>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</si>
  <si>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</si>
  <si>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</si>
  <si>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</si>
  <si>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</si>
  <si>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</si>
  <si>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</si>
  <si>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</si>
  <si>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</si>
  <si>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</si>
  <si>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</si>
  <si>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</si>
  <si>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х</t>
  </si>
  <si>
    <t xml:space="preserve">в том числе: </t>
  </si>
  <si>
    <t>Код расхода по бюджетной классификации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</si>
  <si>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</si>
  <si>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</si>
  <si>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</si>
  <si>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</si>
  <si>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</si>
  <si>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</si>
  <si>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</si>
  <si>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</si>
  <si>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</si>
  <si>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</si>
  <si>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Обеспечение проведения выборов и референдумов
</t>
  </si>
  <si>
    <t xml:space="preserve"> 000 0107 0000000000 000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</si>
  <si>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</si>
  <si>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</si>
  <si>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</si>
  <si>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</si>
  <si>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</si>
  <si>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</si>
  <si>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Общеэкономические вопросы
</t>
  </si>
  <si>
    <t xml:space="preserve"> 000 0401 0000000000 000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</si>
  <si>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</si>
  <si>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</si>
  <si>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</si>
  <si>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</si>
  <si>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</si>
  <si>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</si>
  <si>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Связь и информатика
</t>
  </si>
  <si>
    <t xml:space="preserve"> 000 0410 0000000000 000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</si>
  <si>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</si>
  <si>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</si>
  <si>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</si>
  <si>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</si>
  <si>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</si>
  <si>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</si>
  <si>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</si>
  <si>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</si>
  <si>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</si>
  <si>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</si>
  <si>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</si>
  <si>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</si>
  <si>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</si>
  <si>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</si>
  <si>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</si>
  <si>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</si>
  <si>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</si>
  <si>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</si>
  <si>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
</t>
  </si>
  <si>
    <t xml:space="preserve"> 000 0801 0000000000 000</t>
  </si>
  <si>
    <t xml:space="preserve">  
Другие вопросы в области культуры, кинематографии
</t>
  </si>
  <si>
    <t xml:space="preserve"> 000 0804 0000000000 000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</si>
  <si>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</si>
  <si>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</si>
  <si>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</si>
  <si>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</si>
  <si>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</si>
  <si>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</si>
  <si>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</si>
  <si>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</si>
  <si>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</si>
  <si>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</si>
  <si>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</si>
  <si>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</si>
  <si>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</si>
  <si>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</si>
  <si>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>Результат исполнения бюджета (дефицит / профицит)</t>
  </si>
  <si>
    <t>консолидиро- ванный бюджет субъекта Российской Федерации</t>
  </si>
  <si>
    <t>бюджеты муници- пальных районов</t>
  </si>
  <si>
    <t>Расходы бюджета - ИТОГО</t>
  </si>
  <si>
    <t xml:space="preserve"> 000 0314 0000000000 000</t>
  </si>
  <si>
    <t>Другие вопросы в области национальной безопасности и правоохранительной деятельности</t>
  </si>
  <si>
    <t xml:space="preserve"> 000 0602 0000000000 000</t>
  </si>
  <si>
    <t xml:space="preserve"> 000 0605 0000000000 000</t>
  </si>
  <si>
    <t>Сбор, удаление отходов и очистка сточных вод</t>
  </si>
  <si>
    <t>Другие вопросы в области охраны окружающей среды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</si>
  <si>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на 01.10.2023 и с соответствующим предшествующим периодом</t>
  </si>
  <si>
    <t>Обслуживание государственного (муниципального) внутреннего долга</t>
  </si>
  <si>
    <t>000 1301 0000000000 000</t>
  </si>
  <si>
    <t>Утвержденные бюджетные назначения на 01.04.2023</t>
  </si>
  <si>
    <t>% исполнения на 01.04.2023 к утвержденным суммам</t>
  </si>
  <si>
    <t>Утвержденные бюджетные назначения на 01.04.2024</t>
  </si>
  <si>
    <t>Исполнено на 01.04.2024</t>
  </si>
  <si>
    <t>% исполнения на 01.04.2024 к утвержденным суммам</t>
  </si>
  <si>
    <t xml:space="preserve">% исполнения за 2023 к 2024 </t>
  </si>
  <si>
    <t>Исполнено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</si>
</sst>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6" xfId="35" applyNumberFormat="1" applyProtection="1">
      <alignment horizontal="center" vertical="center" wrapText="1"/>
    </xf>
    <xf numFmtId="0" fontId="7" fillId="0" borderId="25" xfId="46" applyNumberFormat="1" applyProtection="1">
      <alignment horizontal="left" wrapText="1" indent="1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0" fontId="7" fillId="0" borderId="2" xfId="62" applyNumberFormat="1" applyProtection="1">
      <alignment horizontal="left"/>
    </xf>
    <xf numFmtId="49" fontId="7" fillId="0" borderId="21" xfId="66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49" fontId="7" fillId="0" borderId="37" xfId="76" applyNumberFormat="1" applyProtection="1">
      <alignment horizontal="center" wrapText="1"/>
    </xf>
    <xf numFmtId="0" fontId="4" fillId="0" borderId="15" xfId="80" applyNumberFormat="1" applyProtection="1"/>
    <xf numFmtId="49" fontId="7" fillId="0" borderId="16" xfId="55" applyNumberFormat="1" applyAlignment="1" applyProtection="1">
      <alignment horizontal="center"/>
    </xf>
    <xf numFmtId="49" fontId="7" fillId="0" borderId="27" xfId="55" applyNumberFormat="1" applyBorder="1" applyProtection="1">
      <alignment horizontal="center"/>
    </xf>
    <xf numFmtId="49" fontId="7" fillId="0" borderId="18" xfId="55" applyNumberFormat="1" applyBorder="1" applyProtection="1">
      <alignment horizontal="center"/>
    </xf>
    <xf numFmtId="49" fontId="7" fillId="0" borderId="60" xfId="55" applyNumberFormat="1" applyBorder="1" applyProtection="1">
      <alignment horizontal="center"/>
    </xf>
    <xf numFmtId="49" fontId="7" fillId="4" borderId="16" xfId="35" applyNumberFormat="1" applyFill="1" applyProtection="1">
      <alignment horizontal="center" vertical="center" wrapText="1"/>
    </xf>
    <xf numFmtId="0" fontId="7" fillId="4" borderId="35" xfId="73" applyNumberFormat="1" applyFill="1" applyProtection="1"/>
    <xf numFmtId="49" fontId="7" fillId="5" borderId="18" xfId="37" applyNumberFormat="1" applyFill="1" applyProtection="1">
      <alignment horizontal="center" vertical="center" wrapText="1"/>
    </xf>
    <xf numFmtId="0" fontId="7" fillId="5" borderId="35" xfId="73" applyNumberFormat="1" applyFill="1" applyProtection="1"/>
    <xf numFmtId="49" fontId="7" fillId="5" borderId="52" xfId="37" applyNumberFormat="1" applyFill="1" applyBorder="1" applyProtection="1">
      <alignment horizontal="center" vertical="center" wrapText="1"/>
    </xf>
    <xf numFmtId="49" fontId="7" fillId="8" borderId="60" xfId="35" applyFill="1" applyBorder="1" applyProtection="1">
      <alignment horizontal="center" vertical="center" wrapText="1"/>
    </xf>
    <xf numFmtId="49" fontId="7" fillId="9" borderId="16" xfId="35" applyNumberFormat="1" applyFill="1" applyProtection="1">
      <alignment horizontal="center" vertical="center" wrapText="1"/>
    </xf>
    <xf numFmtId="49" fontId="7" fillId="9" borderId="4" xfId="38" applyNumberFormat="1" applyFill="1" applyProtection="1">
      <alignment horizontal="center" vertical="center" wrapText="1"/>
    </xf>
    <xf numFmtId="49" fontId="7" fillId="9" borderId="56" xfId="38" applyNumberFormat="1" applyFill="1" applyBorder="1" applyProtection="1">
      <alignment horizontal="center" vertical="center" wrapText="1"/>
    </xf>
    <xf numFmtId="0" fontId="18" fillId="9" borderId="60" xfId="7" applyNumberFormat="1" applyFont="1" applyFill="1" applyBorder="1" applyAlignment="1" applyProtection="1">
      <alignment horizontal="center"/>
    </xf>
    <xf numFmtId="0" fontId="19" fillId="9" borderId="60" xfId="0" applyFont="1" applyFill="1" applyBorder="1" applyAlignment="1" applyProtection="1">
      <alignment horizontal="center"/>
      <protection locked="0"/>
    </xf>
    <xf numFmtId="0" fontId="18" fillId="0" borderId="32" xfId="65" applyNumberFormat="1" applyFont="1" applyProtection="1">
      <alignment horizontal="left" wrapText="1"/>
    </xf>
    <xf numFmtId="49" fontId="7" fillId="8" borderId="64" xfId="35" applyFill="1" applyBorder="1" applyProtection="1">
      <alignment horizontal="center" vertical="center" wrapText="1"/>
    </xf>
    <xf numFmtId="0" fontId="19" fillId="9" borderId="64" xfId="0" applyFont="1" applyFill="1" applyBorder="1" applyAlignment="1" applyProtection="1">
      <alignment horizontal="center"/>
      <protection locked="0"/>
    </xf>
    <xf numFmtId="49" fontId="7" fillId="10" borderId="60" xfId="35" applyNumberFormat="1" applyFill="1" applyBorder="1" applyProtection="1">
      <alignment horizontal="center" vertical="center" wrapText="1"/>
    </xf>
    <xf numFmtId="49" fontId="7" fillId="11" borderId="60" xfId="37" applyNumberFormat="1" applyFill="1" applyBorder="1" applyProtection="1">
      <alignment horizontal="center" vertical="center" wrapText="1"/>
    </xf>
    <xf numFmtId="49" fontId="7" fillId="7" borderId="60" xfId="35" applyFill="1" applyBorder="1" applyProtection="1">
      <alignment horizontal="center" vertical="center" wrapText="1"/>
    </xf>
    <xf numFmtId="49" fontId="18" fillId="7" borderId="60" xfId="35" applyFont="1" applyFill="1" applyBorder="1" applyProtection="1">
      <alignment horizontal="center" vertical="center" wrapText="1"/>
    </xf>
    <xf numFmtId="49" fontId="7" fillId="12" borderId="60" xfId="35" applyFill="1" applyBorder="1" applyProtection="1">
      <alignment horizontal="center" vertical="center" wrapText="1"/>
    </xf>
    <xf numFmtId="4" fontId="18" fillId="8" borderId="60" xfId="7" applyNumberFormat="1" applyFont="1" applyFill="1" applyBorder="1" applyProtection="1"/>
    <xf numFmtId="4" fontId="18" fillId="8" borderId="64" xfId="7" applyNumberFormat="1" applyFont="1" applyFill="1" applyBorder="1" applyProtection="1"/>
    <xf numFmtId="4" fontId="18" fillId="8" borderId="62" xfId="7" applyNumberFormat="1" applyFont="1" applyFill="1" applyBorder="1" applyProtection="1"/>
    <xf numFmtId="4" fontId="18" fillId="8" borderId="65" xfId="7" applyNumberFormat="1" applyFont="1" applyFill="1" applyBorder="1" applyProtection="1"/>
    <xf numFmtId="4" fontId="18" fillId="8" borderId="63" xfId="7" applyNumberFormat="1" applyFont="1" applyFill="1" applyBorder="1" applyProtection="1"/>
    <xf numFmtId="4" fontId="18" fillId="8" borderId="66" xfId="7" applyNumberFormat="1" applyFont="1" applyFill="1" applyBorder="1" applyProtection="1"/>
    <xf numFmtId="4" fontId="19" fillId="10" borderId="60" xfId="0" applyNumberFormat="1" applyFont="1" applyFill="1" applyBorder="1" applyProtection="1">
      <protection locked="0"/>
    </xf>
    <xf numFmtId="4" fontId="19" fillId="11" borderId="60" xfId="0" applyNumberFormat="1" applyFont="1" applyFill="1" applyBorder="1" applyProtection="1">
      <protection locked="0"/>
    </xf>
    <xf numFmtId="4" fontId="19" fillId="7" borderId="60" xfId="0" applyNumberFormat="1" applyFont="1" applyFill="1" applyBorder="1" applyProtection="1">
      <protection locked="0"/>
    </xf>
    <xf numFmtId="4" fontId="19" fillId="12" borderId="60" xfId="0" applyNumberFormat="1" applyFont="1" applyFill="1" applyBorder="1" applyProtection="1">
      <protection locked="0"/>
    </xf>
    <xf numFmtId="0" fontId="18" fillId="0" borderId="22" xfId="53" applyNumberFormat="1" applyFont="1" applyProtection="1">
      <alignment horizontal="left" wrapText="1" indent="2"/>
    </xf>
    <xf numFmtId="4" fontId="7" fillId="10" borderId="16" xfId="42" applyNumberFormat="1" applyFill="1" applyProtection="1">
      <alignment horizontal="right"/>
    </xf>
    <xf numFmtId="4" fontId="7" fillId="10" borderId="22" xfId="43" applyNumberFormat="1" applyFill="1" applyProtection="1">
      <alignment horizontal="right"/>
    </xf>
    <xf numFmtId="4" fontId="7" fillId="10" borderId="21" xfId="77" applyNumberFormat="1" applyFill="1" applyProtection="1">
      <alignment horizontal="right"/>
    </xf>
    <xf numFmtId="4" fontId="7" fillId="10" borderId="38" xfId="78" applyNumberFormat="1" applyFill="1" applyProtection="1">
      <alignment horizontal="right"/>
    </xf>
    <xf numFmtId="4" fontId="7" fillId="11" borderId="16" xfId="42" applyNumberFormat="1" applyFill="1" applyProtection="1">
      <alignment horizontal="right"/>
    </xf>
    <xf numFmtId="4" fontId="7" fillId="11" borderId="21" xfId="77" applyNumberFormat="1" applyFill="1" applyProtection="1">
      <alignment horizontal="right"/>
    </xf>
    <xf numFmtId="4" fontId="20" fillId="7" borderId="60" xfId="0" applyNumberFormat="1" applyFont="1" applyFill="1" applyBorder="1" applyAlignment="1" applyProtection="1">
      <alignment horizontal="center"/>
      <protection locked="0"/>
    </xf>
    <xf numFmtId="4" fontId="20" fillId="12" borderId="60" xfId="0" applyNumberFormat="1" applyFont="1" applyFill="1" applyBorder="1" applyAlignment="1" applyProtection="1">
      <alignment horizontal="center"/>
      <protection locked="0"/>
    </xf>
    <xf numFmtId="4" fontId="21" fillId="8" borderId="60" xfId="7" applyNumberFormat="1" applyFont="1" applyFill="1" applyBorder="1" applyAlignment="1" applyProtection="1">
      <alignment horizontal="center"/>
    </xf>
    <xf numFmtId="4" fontId="21" fillId="8" borderId="64" xfId="7" applyNumberFormat="1" applyFont="1" applyFill="1" applyBorder="1" applyAlignment="1" applyProtection="1">
      <alignment horizontal="center"/>
    </xf>
    <xf numFmtId="4" fontId="19" fillId="4" borderId="67" xfId="77" applyFont="1" applyFill="1" applyBorder="1" applyProtection="1">
      <alignment horizontal="right"/>
    </xf>
    <xf numFmtId="49" fontId="19" fillId="4" borderId="16" xfId="37" applyFont="1" applyFill="1" applyBorder="1" applyAlignment="1" applyProtection="1">
      <alignment horizontal="center"/>
    </xf>
    <xf numFmtId="49" fontId="19" fillId="5" borderId="16" xfId="37" applyFont="1" applyFill="1" applyBorder="1" applyAlignment="1" applyProtection="1">
      <alignment horizontal="center"/>
    </xf>
    <xf numFmtId="4" fontId="19" fillId="4" borderId="18" xfId="77" applyFont="1" applyFill="1" applyBorder="1" applyProtection="1">
      <alignment horizontal="right"/>
    </xf>
    <xf numFmtId="4" fontId="19" fillId="5" borderId="18" xfId="77" applyFont="1" applyFill="1" applyBorder="1" applyProtection="1">
      <alignment horizontal="right"/>
    </xf>
    <xf numFmtId="4" fontId="19" fillId="4" borderId="68" xfId="68" applyFont="1" applyFill="1" applyBorder="1" applyProtection="1">
      <alignment horizontal="right"/>
    </xf>
    <xf numFmtId="4" fontId="19" fillId="5" borderId="68" xfId="68" applyFont="1" applyFill="1" applyBorder="1" applyProtection="1">
      <alignment horizontal="right"/>
    </xf>
    <xf numFmtId="4" fontId="18" fillId="8" borderId="69" xfId="7" applyNumberFormat="1" applyFont="1" applyFill="1" applyBorder="1" applyProtection="1"/>
    <xf numFmtId="4" fontId="18" fillId="8" borderId="70" xfId="7" applyNumberFormat="1" applyFont="1" applyFill="1" applyBorder="1" applyProtection="1"/>
    <xf numFmtId="49" fontId="7" fillId="0" borderId="27" xfId="35" applyNumberFormat="1" applyBorder="1" applyProtection="1">
      <alignment horizontal="center" vertical="center" wrapText="1"/>
    </xf>
    <xf numFmtId="49" fontId="7" fillId="0" borderId="18" xfId="35" applyNumberFormat="1" applyBorder="1" applyProtection="1">
      <alignment horizontal="center" vertical="center" wrapText="1"/>
    </xf>
    <xf numFmtId="49" fontId="7" fillId="4" borderId="29" xfId="35" applyFont="1" applyFill="1" applyBorder="1" applyProtection="1">
      <alignment horizontal="center" vertical="center" wrapText="1"/>
    </xf>
    <xf numFmtId="49" fontId="7" fillId="4" borderId="12" xfId="35" applyFill="1" applyBorder="1" applyProtection="1">
      <alignment horizontal="center" vertical="center" wrapText="1"/>
      <protection locked="0"/>
    </xf>
    <xf numFmtId="49" fontId="7" fillId="4" borderId="17" xfId="35" applyFill="1" applyBorder="1" applyProtection="1">
      <alignment horizontal="center" vertical="center" wrapText="1"/>
      <protection locked="0"/>
    </xf>
    <xf numFmtId="49" fontId="7" fillId="5" borderId="24" xfId="35" applyFont="1" applyFill="1" applyBorder="1" applyProtection="1">
      <alignment horizontal="center" vertical="center" wrapText="1"/>
    </xf>
    <xf numFmtId="49" fontId="7" fillId="5" borderId="12" xfId="35" applyFill="1" applyBorder="1" applyProtection="1">
      <alignment horizontal="center" vertical="center" wrapText="1"/>
      <protection locked="0"/>
    </xf>
    <xf numFmtId="49" fontId="7" fillId="5" borderId="17" xfId="35" applyFill="1" applyBorder="1" applyProtection="1">
      <alignment horizontal="center" vertical="center" wrapText="1"/>
      <protection locked="0"/>
    </xf>
    <xf numFmtId="0" fontId="17" fillId="0" borderId="1" xfId="1" applyNumberFormat="1" applyFont="1" applyAlignment="1" applyProtection="1">
      <alignment horizontal="left"/>
    </xf>
    <xf numFmtId="0" fontId="0" fillId="0" borderId="0" xfId="0" applyNumberFormat="1" applyAlignment="1">
      <alignment horizontal="left"/>
    </xf>
    <xf numFmtId="49" fontId="7" fillId="6" borderId="29" xfId="35" applyFont="1" applyFill="1" applyBorder="1" applyProtection="1">
      <alignment horizontal="center" vertical="center" wrapText="1"/>
    </xf>
    <xf numFmtId="49" fontId="7" fillId="6" borderId="13" xfId="35" applyFill="1" applyBorder="1" applyProtection="1">
      <alignment horizontal="center" vertical="center" wrapText="1"/>
      <protection locked="0"/>
    </xf>
    <xf numFmtId="49" fontId="7" fillId="10" borderId="60" xfId="35" applyFont="1" applyFill="1" applyBorder="1" applyProtection="1">
      <alignment horizontal="center" vertical="center" wrapText="1"/>
    </xf>
    <xf numFmtId="49" fontId="7" fillId="10" borderId="60" xfId="35" applyFill="1" applyBorder="1" applyProtection="1">
      <alignment horizontal="center" vertical="center" wrapText="1"/>
      <protection locked="0"/>
    </xf>
    <xf numFmtId="49" fontId="7" fillId="11" borderId="60" xfId="35" applyFont="1" applyFill="1" applyBorder="1" applyProtection="1">
      <alignment horizontal="center" vertical="center" wrapText="1"/>
    </xf>
    <xf numFmtId="49" fontId="7" fillId="11" borderId="60" xfId="35" applyFill="1" applyBorder="1" applyProtection="1">
      <alignment horizontal="center" vertical="center" wrapText="1"/>
      <protection locked="0"/>
    </xf>
    <xf numFmtId="49" fontId="7" fillId="7" borderId="60" xfId="35" applyFont="1" applyFill="1" applyBorder="1" applyProtection="1">
      <alignment horizontal="center" vertical="center" wrapText="1"/>
    </xf>
    <xf numFmtId="49" fontId="7" fillId="7" borderId="60" xfId="35" applyFill="1" applyBorder="1" applyProtection="1">
      <alignment horizontal="center" vertical="center" wrapText="1"/>
      <protection locked="0"/>
    </xf>
    <xf numFmtId="49" fontId="7" fillId="12" borderId="29" xfId="35" applyFont="1" applyFill="1" applyBorder="1" applyProtection="1">
      <alignment horizontal="center" vertical="center" wrapText="1"/>
    </xf>
    <xf numFmtId="49" fontId="7" fillId="12" borderId="13" xfId="35" applyFill="1" applyBorder="1" applyProtection="1">
      <alignment horizontal="center" vertical="center" wrapText="1"/>
      <protection locked="0"/>
    </xf>
    <xf numFmtId="49" fontId="7" fillId="12" borderId="61" xfId="35" applyFill="1" applyBorder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2" fontId="7" fillId="0" borderId="2" xfId="63" applyNumberFormat="1" applyProtection="1"/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lbovskaya/AppData/Local/&#1050;&#1077;&#1081;&#1089;&#1080;&#1089;&#1090;&#1077;&#1084;&#1089;/&#1057;&#1074;&#1086;&#1076;-&#1057;&#1052;&#1040;&#1056;&#1058;/ReportManager/_&#1054;&#1088;&#1075;=07017_&#1060;=0503317M_&#1055;&#1077;&#1088;&#1080;&#1086;&#1076;=&#1089;&#1077;&#1085;&#1090;&#1103;&#1073;&#1088;&#1100;%202023%20&#1075;&#1086;&#1076;&#1072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 refreshError="1"/>
      <sheetData sheetId="1">
        <row r="7">
          <cell r="C7">
            <v>898338323.70000005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zoomScaleNormal="100" zoomScaleSheetLayoutView="10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V3" sqref="V3"/>
    </sheetView>
  </sheetViews>
  <sheetFormatPr defaultRowHeight="15" x14ac:dyDescent="0.25"/>
  <cols>
    <col min="1" max="1" width="48" style="1" customWidth="1"/>
    <col min="2" max="2" width="21.7109375" style="1" customWidth="1"/>
    <col min="3" max="3" width="13.85546875" style="1" customWidth="1"/>
    <col min="4" max="4" width="15.140625" style="1" customWidth="1"/>
    <col min="5" max="5" width="13.5703125" style="1" customWidth="1"/>
    <col min="6" max="6" width="15" style="1" customWidth="1"/>
    <col min="7" max="7" width="14.5703125" style="1" customWidth="1"/>
    <col min="8" max="8" width="13" style="1" customWidth="1"/>
    <col min="9" max="9" width="13.140625" style="1" customWidth="1"/>
    <col min="10" max="10" width="13" style="1" customWidth="1"/>
    <col min="11" max="11" width="10.7109375" style="1" customWidth="1"/>
    <col min="12" max="12" width="10.85546875" style="1" customWidth="1"/>
    <col min="13" max="13" width="11.42578125" style="1" customWidth="1"/>
    <col min="14" max="14" width="10.42578125" style="1" customWidth="1"/>
    <col min="15" max="15" width="13.7109375" style="1" customWidth="1"/>
    <col min="16" max="16" width="13.42578125" style="1" customWidth="1"/>
    <col min="17" max="18" width="12.42578125" style="1" customWidth="1"/>
    <col min="19" max="19" width="13.7109375" style="1" customWidth="1"/>
    <col min="20" max="20" width="12.42578125" style="1" customWidth="1"/>
    <col min="21" max="21" width="11.85546875" style="1" customWidth="1"/>
    <col min="22" max="22" width="11.5703125" style="1" customWidth="1"/>
    <col min="23" max="25" width="9.140625" style="1"/>
    <col min="26" max="26" width="11.85546875" style="1" customWidth="1"/>
    <col min="27" max="16384" width="9.140625" style="1"/>
  </cols>
  <sheetData>
    <row r="1" spans="1:30" ht="12" customHeight="1" x14ac:dyDescent="0.25">
      <c r="A1" s="12"/>
      <c r="B1" s="7"/>
      <c r="C1" s="7"/>
      <c r="D1" s="7"/>
      <c r="E1" s="7"/>
      <c r="F1" s="7"/>
      <c r="G1" s="7"/>
      <c r="H1" s="2"/>
      <c r="I1" s="2"/>
      <c r="J1" s="2"/>
      <c r="K1" s="3"/>
      <c r="O1" s="94"/>
      <c r="P1" s="94"/>
      <c r="Q1" s="94"/>
      <c r="R1" s="94"/>
      <c r="S1" s="94"/>
      <c r="T1" s="94"/>
      <c r="U1" s="94"/>
      <c r="V1" s="94"/>
    </row>
    <row r="2" spans="1:30" s="82" customFormat="1" x14ac:dyDescent="0.25">
      <c r="A2" s="81" t="s">
        <v>92</v>
      </c>
    </row>
    <row r="3" spans="1:30" ht="12.95" customHeight="1" x14ac:dyDescent="0.25">
      <c r="A3" s="13"/>
      <c r="B3" s="13"/>
      <c r="C3" s="95"/>
      <c r="D3" s="95"/>
      <c r="E3" s="95"/>
      <c r="F3" s="95"/>
      <c r="G3" s="95"/>
      <c r="H3" s="95"/>
      <c r="I3" s="95"/>
      <c r="J3" s="95"/>
      <c r="K3" s="3"/>
    </row>
    <row r="4" spans="1:30" ht="20.25" customHeight="1" x14ac:dyDescent="0.25">
      <c r="A4" s="73" t="s">
        <v>0</v>
      </c>
      <c r="B4" s="73" t="s">
        <v>17</v>
      </c>
      <c r="C4" s="75" t="s">
        <v>95</v>
      </c>
      <c r="D4" s="76"/>
      <c r="E4" s="76"/>
      <c r="F4" s="77"/>
      <c r="G4" s="78" t="s">
        <v>101</v>
      </c>
      <c r="H4" s="79"/>
      <c r="I4" s="79"/>
      <c r="J4" s="80"/>
      <c r="K4" s="83" t="s">
        <v>96</v>
      </c>
      <c r="L4" s="84"/>
      <c r="M4" s="84"/>
      <c r="N4" s="84"/>
      <c r="O4" s="85" t="s">
        <v>97</v>
      </c>
      <c r="P4" s="86"/>
      <c r="Q4" s="86"/>
      <c r="R4" s="86"/>
      <c r="S4" s="87" t="s">
        <v>98</v>
      </c>
      <c r="T4" s="88"/>
      <c r="U4" s="88"/>
      <c r="V4" s="88"/>
      <c r="W4" s="89" t="s">
        <v>99</v>
      </c>
      <c r="X4" s="90"/>
      <c r="Y4" s="90"/>
      <c r="Z4" s="90"/>
      <c r="AA4" s="91" t="s">
        <v>100</v>
      </c>
      <c r="AB4" s="92"/>
      <c r="AC4" s="92"/>
      <c r="AD4" s="93"/>
    </row>
    <row r="5" spans="1:30" ht="140.44999999999999" customHeight="1" x14ac:dyDescent="0.25">
      <c r="A5" s="74"/>
      <c r="B5" s="74"/>
      <c r="C5" s="24" t="s">
        <v>1</v>
      </c>
      <c r="D5" s="24" t="s">
        <v>2</v>
      </c>
      <c r="E5" s="24" t="s">
        <v>3</v>
      </c>
      <c r="F5" s="24" t="s">
        <v>4</v>
      </c>
      <c r="G5" s="26" t="s">
        <v>1</v>
      </c>
      <c r="H5" s="26" t="s">
        <v>2</v>
      </c>
      <c r="I5" s="26" t="s">
        <v>3</v>
      </c>
      <c r="J5" s="28" t="s">
        <v>4</v>
      </c>
      <c r="K5" s="29" t="s">
        <v>83</v>
      </c>
      <c r="L5" s="29" t="s">
        <v>84</v>
      </c>
      <c r="M5" s="29" t="s">
        <v>3</v>
      </c>
      <c r="N5" s="36" t="s">
        <v>4</v>
      </c>
      <c r="O5" s="38" t="s">
        <v>1</v>
      </c>
      <c r="P5" s="38" t="s">
        <v>2</v>
      </c>
      <c r="Q5" s="38" t="s">
        <v>3</v>
      </c>
      <c r="R5" s="38" t="s">
        <v>4</v>
      </c>
      <c r="S5" s="39" t="s">
        <v>1</v>
      </c>
      <c r="T5" s="39" t="s">
        <v>2</v>
      </c>
      <c r="U5" s="39" t="s">
        <v>3</v>
      </c>
      <c r="V5" s="39" t="s">
        <v>4</v>
      </c>
      <c r="W5" s="41" t="s">
        <v>83</v>
      </c>
      <c r="X5" s="40" t="s">
        <v>84</v>
      </c>
      <c r="Y5" s="40" t="s">
        <v>3</v>
      </c>
      <c r="Z5" s="40" t="s">
        <v>4</v>
      </c>
      <c r="AA5" s="42" t="s">
        <v>83</v>
      </c>
      <c r="AB5" s="42" t="s">
        <v>84</v>
      </c>
      <c r="AC5" s="42" t="s">
        <v>3</v>
      </c>
      <c r="AD5" s="42" t="s">
        <v>4</v>
      </c>
    </row>
    <row r="6" spans="1:30" ht="11.45" customHeight="1" thickBot="1" x14ac:dyDescent="0.3">
      <c r="A6" s="5" t="s">
        <v>5</v>
      </c>
      <c r="B6" s="30" t="s">
        <v>6</v>
      </c>
      <c r="C6" s="31" t="s">
        <v>7</v>
      </c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2" t="s">
        <v>14</v>
      </c>
      <c r="K6" s="33">
        <v>11</v>
      </c>
      <c r="L6" s="34">
        <v>12</v>
      </c>
      <c r="M6" s="34">
        <v>13</v>
      </c>
      <c r="N6" s="37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34">
        <v>30</v>
      </c>
    </row>
    <row r="7" spans="1:30" ht="30" customHeight="1" x14ac:dyDescent="0.25">
      <c r="A7" s="35" t="s">
        <v>85</v>
      </c>
      <c r="B7" s="14" t="s">
        <v>15</v>
      </c>
      <c r="C7" s="64">
        <f>SUM(C9:C44)</f>
        <v>889768650.33999991</v>
      </c>
      <c r="D7" s="64">
        <f t="shared" ref="D7:J7" si="0">SUM(D9:D44)</f>
        <v>839768392.54999995</v>
      </c>
      <c r="E7" s="64">
        <f t="shared" si="0"/>
        <v>70367817.469999999</v>
      </c>
      <c r="F7" s="64">
        <f t="shared" si="0"/>
        <v>42865982.939999998</v>
      </c>
      <c r="G7" s="64">
        <f t="shared" si="0"/>
        <v>164026675.84999999</v>
      </c>
      <c r="H7" s="64">
        <f t="shared" si="0"/>
        <v>160686215.88</v>
      </c>
      <c r="I7" s="64">
        <f t="shared" si="0"/>
        <v>16412520.960000001</v>
      </c>
      <c r="J7" s="64">
        <f t="shared" si="0"/>
        <v>5711563.1199999992</v>
      </c>
      <c r="K7" s="43">
        <f>G7*100/C7</f>
        <v>18.434755572397595</v>
      </c>
      <c r="L7" s="43">
        <f t="shared" ref="L7:N23" si="1">H7*100/D7</f>
        <v>19.13458726305095</v>
      </c>
      <c r="M7" s="43">
        <f t="shared" si="1"/>
        <v>23.323902246928679</v>
      </c>
      <c r="N7" s="44">
        <f t="shared" si="1"/>
        <v>13.324232242602575</v>
      </c>
      <c r="O7" s="49">
        <f t="shared" ref="O7:V7" si="2">SUM(O9:O44)</f>
        <v>979363530.72000015</v>
      </c>
      <c r="P7" s="49">
        <f t="shared" si="2"/>
        <v>939306344.93000019</v>
      </c>
      <c r="Q7" s="49">
        <f t="shared" si="2"/>
        <v>67324404.579999998</v>
      </c>
      <c r="R7" s="49">
        <f t="shared" si="2"/>
        <v>43625209.210000008</v>
      </c>
      <c r="S7" s="50">
        <f t="shared" si="2"/>
        <v>185842686.09</v>
      </c>
      <c r="T7" s="50">
        <f t="shared" si="2"/>
        <v>180736007.34</v>
      </c>
      <c r="U7" s="50">
        <f t="shared" si="2"/>
        <v>15280699.569999998</v>
      </c>
      <c r="V7" s="50">
        <f t="shared" si="2"/>
        <v>6095831.3599999994</v>
      </c>
      <c r="W7" s="51">
        <f>S7*100/O7</f>
        <v>18.97586343177122</v>
      </c>
      <c r="X7" s="51">
        <f t="shared" ref="X7:Z22" si="3">T7*100/P7</f>
        <v>19.24143367236266</v>
      </c>
      <c r="Y7" s="51">
        <f t="shared" si="3"/>
        <v>22.697118029231589</v>
      </c>
      <c r="Z7" s="51">
        <f t="shared" si="3"/>
        <v>13.973185390713681</v>
      </c>
      <c r="AA7" s="52">
        <f>S7*100/G7</f>
        <v>113.30028187607144</v>
      </c>
      <c r="AB7" s="52">
        <f t="shared" ref="AB7:AD22" si="4">T7*100/H7</f>
        <v>112.47760509524547</v>
      </c>
      <c r="AC7" s="52">
        <f t="shared" si="4"/>
        <v>93.103915036828056</v>
      </c>
      <c r="AD7" s="52">
        <f t="shared" si="4"/>
        <v>106.72789973474023</v>
      </c>
    </row>
    <row r="8" spans="1:30" ht="14.25" customHeight="1" x14ac:dyDescent="0.25">
      <c r="A8" s="6" t="s">
        <v>16</v>
      </c>
      <c r="B8" s="21"/>
      <c r="C8" s="65"/>
      <c r="D8" s="65"/>
      <c r="E8" s="65"/>
      <c r="F8" s="65"/>
      <c r="G8" s="66"/>
      <c r="H8" s="66"/>
      <c r="I8" s="66"/>
      <c r="J8" s="66"/>
      <c r="K8" s="43"/>
      <c r="L8" s="43"/>
      <c r="M8" s="43"/>
      <c r="N8" s="44"/>
      <c r="O8" s="49">
        <f>[1]Расходы!C8</f>
        <v>0</v>
      </c>
      <c r="P8" s="49">
        <f>[1]Расходы!D8</f>
        <v>0</v>
      </c>
      <c r="Q8" s="49">
        <f>[1]Расходы!E8</f>
        <v>0</v>
      </c>
      <c r="R8" s="49">
        <f>[1]Расходы!F8</f>
        <v>0</v>
      </c>
      <c r="S8" s="50">
        <f>[1]Расходы!G8</f>
        <v>0</v>
      </c>
      <c r="T8" s="50">
        <f>[1]Расходы!H8</f>
        <v>0</v>
      </c>
      <c r="U8" s="50">
        <f>[1]Расходы!I8</f>
        <v>0</v>
      </c>
      <c r="V8" s="50">
        <f>[1]Расходы!J8</f>
        <v>0</v>
      </c>
      <c r="W8" s="51"/>
      <c r="X8" s="51"/>
      <c r="Y8" s="51"/>
      <c r="Z8" s="51"/>
      <c r="AA8" s="52"/>
      <c r="AB8" s="52"/>
      <c r="AC8" s="52"/>
      <c r="AD8" s="52"/>
    </row>
    <row r="9" spans="1:30" ht="45.75" x14ac:dyDescent="0.25">
      <c r="A9" s="8" t="s">
        <v>18</v>
      </c>
      <c r="B9" s="23" t="s">
        <v>19</v>
      </c>
      <c r="C9" s="67">
        <v>8155626.4800000004</v>
      </c>
      <c r="D9" s="67">
        <v>3563143.48</v>
      </c>
      <c r="E9" s="67">
        <v>0</v>
      </c>
      <c r="F9" s="67">
        <v>4592483</v>
      </c>
      <c r="G9" s="68">
        <v>1539423.78</v>
      </c>
      <c r="H9" s="68">
        <v>767191.85</v>
      </c>
      <c r="I9" s="68">
        <v>0</v>
      </c>
      <c r="J9" s="68">
        <v>772231.93</v>
      </c>
      <c r="K9" s="43">
        <f t="shared" ref="K9:K44" si="5">G9*100/C9</f>
        <v>18.875604268723205</v>
      </c>
      <c r="L9" s="43">
        <f t="shared" ref="L9:L44" si="6">H9*100/D9</f>
        <v>21.531320708982509</v>
      </c>
      <c r="M9" s="43"/>
      <c r="N9" s="44">
        <f t="shared" ref="N9:N44" si="7">J9*100/F9</f>
        <v>16.815128765854986</v>
      </c>
      <c r="O9" s="49">
        <v>8955064.8300000001</v>
      </c>
      <c r="P9" s="54">
        <v>3915917.83</v>
      </c>
      <c r="Q9" s="54">
        <v>0</v>
      </c>
      <c r="R9" s="55">
        <v>5039147</v>
      </c>
      <c r="S9" s="50">
        <v>2232216.2999999998</v>
      </c>
      <c r="T9" s="58">
        <v>1512563.57</v>
      </c>
      <c r="U9" s="58">
        <v>0</v>
      </c>
      <c r="V9" s="58">
        <v>719652.73</v>
      </c>
      <c r="W9" s="51">
        <f t="shared" ref="W9:W10" si="8">S9*100/O9</f>
        <v>24.926858067201728</v>
      </c>
      <c r="X9" s="51">
        <f t="shared" ref="X9:X10" si="9">T9*100/P9</f>
        <v>38.626029341376658</v>
      </c>
      <c r="Y9" s="51"/>
      <c r="Z9" s="51">
        <f t="shared" ref="Z9:Z10" si="10">V9*100/R9</f>
        <v>14.28124105131285</v>
      </c>
      <c r="AA9" s="52">
        <f t="shared" ref="AA9:AA10" si="11">S9*100/G9</f>
        <v>145.00336612963065</v>
      </c>
      <c r="AB9" s="52">
        <f t="shared" ref="AB9:AB10" si="12">T9*100/H9</f>
        <v>197.15584439537517</v>
      </c>
      <c r="AC9" s="52"/>
      <c r="AD9" s="52">
        <f t="shared" ref="AD9:AD10" si="13">V9*100/J9</f>
        <v>93.191268327897291</v>
      </c>
    </row>
    <row r="10" spans="1:30" ht="57" x14ac:dyDescent="0.25">
      <c r="A10" s="8" t="s">
        <v>20</v>
      </c>
      <c r="B10" s="22" t="s">
        <v>21</v>
      </c>
      <c r="C10" s="67">
        <v>0</v>
      </c>
      <c r="D10" s="67">
        <v>0</v>
      </c>
      <c r="E10" s="67">
        <v>0</v>
      </c>
      <c r="F10" s="67">
        <v>0</v>
      </c>
      <c r="G10" s="68">
        <v>0</v>
      </c>
      <c r="H10" s="68">
        <v>0</v>
      </c>
      <c r="I10" s="68">
        <v>0</v>
      </c>
      <c r="J10" s="68">
        <v>0</v>
      </c>
      <c r="K10" s="43"/>
      <c r="L10" s="43"/>
      <c r="M10" s="43"/>
      <c r="N10" s="44"/>
      <c r="O10" s="49">
        <v>50000</v>
      </c>
      <c r="P10" s="49">
        <v>50000</v>
      </c>
      <c r="Q10" s="49">
        <v>0</v>
      </c>
      <c r="R10" s="49">
        <v>0</v>
      </c>
      <c r="S10" s="50">
        <f>[1]Расходы!G10</f>
        <v>0</v>
      </c>
      <c r="T10" s="50">
        <f>[1]Расходы!H10</f>
        <v>0</v>
      </c>
      <c r="U10" s="50">
        <f>[1]Расходы!I10</f>
        <v>0</v>
      </c>
      <c r="V10" s="50">
        <f>[1]Расходы!J10</f>
        <v>0</v>
      </c>
      <c r="W10" s="51">
        <f t="shared" si="8"/>
        <v>0</v>
      </c>
      <c r="X10" s="51">
        <f t="shared" si="9"/>
        <v>0</v>
      </c>
      <c r="Y10" s="51"/>
      <c r="Z10" s="51"/>
      <c r="AA10" s="52"/>
      <c r="AB10" s="52"/>
      <c r="AC10" s="52"/>
      <c r="AD10" s="52"/>
    </row>
    <row r="11" spans="1:30" ht="68.25" x14ac:dyDescent="0.25">
      <c r="A11" s="8" t="s">
        <v>22</v>
      </c>
      <c r="B11" s="20" t="s">
        <v>23</v>
      </c>
      <c r="C11" s="67">
        <v>66324319.780000001</v>
      </c>
      <c r="D11" s="67">
        <v>45279915</v>
      </c>
      <c r="E11" s="67">
        <v>9291965.9000000004</v>
      </c>
      <c r="F11" s="67">
        <v>11752438.880000001</v>
      </c>
      <c r="G11" s="68">
        <v>11927347.33</v>
      </c>
      <c r="H11" s="68">
        <v>8260067.1699999999</v>
      </c>
      <c r="I11" s="68">
        <v>1619206.65</v>
      </c>
      <c r="J11" s="68">
        <v>2048073.51</v>
      </c>
      <c r="K11" s="43">
        <f t="shared" si="5"/>
        <v>17.98336925212865</v>
      </c>
      <c r="L11" s="43">
        <f t="shared" si="6"/>
        <v>18.242232058076965</v>
      </c>
      <c r="M11" s="43">
        <f t="shared" ref="M9:M44" si="14">I11*100/E11</f>
        <v>17.425878091093725</v>
      </c>
      <c r="N11" s="44">
        <f t="shared" si="7"/>
        <v>17.426795671197738</v>
      </c>
      <c r="O11" s="49">
        <v>68804578.790000007</v>
      </c>
      <c r="P11" s="54">
        <v>46424791.979999997</v>
      </c>
      <c r="Q11" s="54">
        <v>9555133</v>
      </c>
      <c r="R11" s="55">
        <v>12824653.810000001</v>
      </c>
      <c r="S11" s="50">
        <v>13103772.869999999</v>
      </c>
      <c r="T11" s="58">
        <v>9102374.75</v>
      </c>
      <c r="U11" s="58">
        <v>1438745.1</v>
      </c>
      <c r="V11" s="58">
        <v>2562653.02</v>
      </c>
      <c r="W11" s="51">
        <f t="shared" ref="W9:Z44" si="15">S11*100/O11</f>
        <v>19.044914016542879</v>
      </c>
      <c r="X11" s="51">
        <f t="shared" si="3"/>
        <v>19.606710901195513</v>
      </c>
      <c r="Y11" s="51">
        <f t="shared" si="3"/>
        <v>15.057300615281859</v>
      </c>
      <c r="Z11" s="51">
        <f t="shared" si="3"/>
        <v>19.982239349040174</v>
      </c>
      <c r="AA11" s="52">
        <f t="shared" ref="AA9:AD44" si="16">S11*100/G11</f>
        <v>109.8632621944447</v>
      </c>
      <c r="AB11" s="52">
        <f t="shared" si="4"/>
        <v>110.19734540488004</v>
      </c>
      <c r="AC11" s="52">
        <f t="shared" si="4"/>
        <v>88.854940164678794</v>
      </c>
      <c r="AD11" s="52">
        <f t="shared" si="4"/>
        <v>125.1250508093335</v>
      </c>
    </row>
    <row r="12" spans="1:30" ht="34.5" x14ac:dyDescent="0.25">
      <c r="A12" s="8" t="s">
        <v>24</v>
      </c>
      <c r="B12" s="9" t="s">
        <v>25</v>
      </c>
      <c r="C12" s="67">
        <v>4955</v>
      </c>
      <c r="D12" s="67">
        <v>4955</v>
      </c>
      <c r="E12" s="67">
        <v>0</v>
      </c>
      <c r="F12" s="67">
        <v>0</v>
      </c>
      <c r="G12" s="68">
        <v>0</v>
      </c>
      <c r="H12" s="68">
        <v>0</v>
      </c>
      <c r="I12" s="68">
        <v>0</v>
      </c>
      <c r="J12" s="68">
        <v>0</v>
      </c>
      <c r="K12" s="43">
        <f t="shared" si="5"/>
        <v>0</v>
      </c>
      <c r="L12" s="43">
        <f t="shared" si="6"/>
        <v>0</v>
      </c>
      <c r="M12" s="43"/>
      <c r="N12" s="44"/>
      <c r="O12" s="49">
        <v>22048</v>
      </c>
      <c r="P12" s="54">
        <v>22048</v>
      </c>
      <c r="Q12" s="54">
        <v>0</v>
      </c>
      <c r="R12" s="55">
        <v>0</v>
      </c>
      <c r="S12" s="50">
        <v>0</v>
      </c>
      <c r="T12" s="50">
        <v>0</v>
      </c>
      <c r="U12" s="50">
        <v>0</v>
      </c>
      <c r="V12" s="50">
        <v>0</v>
      </c>
      <c r="W12" s="51">
        <f t="shared" ref="W12:W44" si="17">S12*100/O12</f>
        <v>0</v>
      </c>
      <c r="X12" s="51">
        <f t="shared" ref="X12:X44" si="18">T12*100/P12</f>
        <v>0</v>
      </c>
      <c r="Y12" s="51"/>
      <c r="Z12" s="51"/>
      <c r="AA12" s="52"/>
      <c r="AB12" s="52"/>
      <c r="AC12" s="52"/>
      <c r="AD12" s="52"/>
    </row>
    <row r="13" spans="1:30" ht="57" x14ac:dyDescent="0.25">
      <c r="A13" s="8" t="s">
        <v>26</v>
      </c>
      <c r="B13" s="9" t="s">
        <v>27</v>
      </c>
      <c r="C13" s="67">
        <v>18969054</v>
      </c>
      <c r="D13" s="67">
        <v>18969054</v>
      </c>
      <c r="E13" s="67">
        <v>29056</v>
      </c>
      <c r="F13" s="67">
        <v>6300</v>
      </c>
      <c r="G13" s="68">
        <v>2725303.06</v>
      </c>
      <c r="H13" s="68">
        <v>2725303.06</v>
      </c>
      <c r="I13" s="68">
        <v>24792</v>
      </c>
      <c r="J13" s="68">
        <v>1364</v>
      </c>
      <c r="K13" s="43">
        <f t="shared" si="5"/>
        <v>14.367100541756063</v>
      </c>
      <c r="L13" s="43">
        <f t="shared" si="6"/>
        <v>14.367100541756063</v>
      </c>
      <c r="M13" s="43">
        <f t="shared" si="14"/>
        <v>85.324889867841406</v>
      </c>
      <c r="N13" s="44">
        <f t="shared" si="7"/>
        <v>21.650793650793652</v>
      </c>
      <c r="O13" s="49">
        <v>21028988.379999999</v>
      </c>
      <c r="P13" s="54">
        <v>21028988.379999999</v>
      </c>
      <c r="Q13" s="54">
        <v>25864</v>
      </c>
      <c r="R13" s="55">
        <v>4636</v>
      </c>
      <c r="S13" s="50">
        <v>3172199.97</v>
      </c>
      <c r="T13" s="58">
        <v>3172199.97</v>
      </c>
      <c r="U13" s="58">
        <v>25864</v>
      </c>
      <c r="V13" s="58">
        <v>836</v>
      </c>
      <c r="W13" s="51">
        <f t="shared" si="17"/>
        <v>15.084890973723578</v>
      </c>
      <c r="X13" s="51">
        <f t="shared" si="18"/>
        <v>15.084890973723578</v>
      </c>
      <c r="Y13" s="51">
        <f t="shared" ref="Y12:Y44" si="19">U13*100/Q13</f>
        <v>100</v>
      </c>
      <c r="Z13" s="51">
        <f t="shared" ref="Z12:Z44" si="20">V13*100/R13</f>
        <v>18.032786885245901</v>
      </c>
      <c r="AA13" s="52">
        <f t="shared" ref="AA12:AA44" si="21">S13*100/G13</f>
        <v>116.39806290020456</v>
      </c>
      <c r="AB13" s="52">
        <f t="shared" ref="AB12:AB44" si="22">T13*100/H13</f>
        <v>116.39806290020456</v>
      </c>
      <c r="AC13" s="52">
        <f t="shared" ref="AC12:AC44" si="23">U13*100/I13</f>
        <v>104.32397547595998</v>
      </c>
      <c r="AD13" s="52">
        <f t="shared" ref="AD12:AD44" si="24">V13*100/J13</f>
        <v>61.29032258064516</v>
      </c>
    </row>
    <row r="14" spans="1:30" ht="34.5" x14ac:dyDescent="0.25">
      <c r="A14" s="8" t="s">
        <v>28</v>
      </c>
      <c r="B14" s="9" t="s">
        <v>29</v>
      </c>
      <c r="C14" s="67">
        <v>0</v>
      </c>
      <c r="D14" s="67">
        <v>0</v>
      </c>
      <c r="E14" s="67">
        <v>0</v>
      </c>
      <c r="F14" s="67">
        <v>0</v>
      </c>
      <c r="G14" s="68">
        <v>0</v>
      </c>
      <c r="H14" s="68">
        <v>0</v>
      </c>
      <c r="I14" s="68">
        <v>0</v>
      </c>
      <c r="J14" s="68">
        <v>0</v>
      </c>
      <c r="K14" s="43"/>
      <c r="L14" s="43"/>
      <c r="M14" s="43"/>
      <c r="N14" s="44"/>
      <c r="O14" s="49">
        <f>[1]Расходы!C14</f>
        <v>0</v>
      </c>
      <c r="P14" s="49">
        <f>[1]Расходы!D14</f>
        <v>0</v>
      </c>
      <c r="Q14" s="49">
        <f>[1]Расходы!E14</f>
        <v>0</v>
      </c>
      <c r="R14" s="49">
        <f>[1]Расходы!F14</f>
        <v>0</v>
      </c>
      <c r="S14" s="50">
        <f>[1]Расходы!G14</f>
        <v>0</v>
      </c>
      <c r="T14" s="50">
        <f>[1]Расходы!H14</f>
        <v>0</v>
      </c>
      <c r="U14" s="50">
        <f>[1]Расходы!I14</f>
        <v>0</v>
      </c>
      <c r="V14" s="50">
        <f>[1]Расходы!J14</f>
        <v>0</v>
      </c>
      <c r="W14" s="51"/>
      <c r="X14" s="51"/>
      <c r="Y14" s="51"/>
      <c r="Z14" s="51"/>
      <c r="AA14" s="52"/>
      <c r="AB14" s="52"/>
      <c r="AC14" s="52"/>
      <c r="AD14" s="52"/>
    </row>
    <row r="15" spans="1:30" ht="34.5" x14ac:dyDescent="0.25">
      <c r="A15" s="8" t="s">
        <v>30</v>
      </c>
      <c r="B15" s="9" t="s">
        <v>31</v>
      </c>
      <c r="C15" s="67">
        <v>656000</v>
      </c>
      <c r="D15" s="67">
        <v>500000</v>
      </c>
      <c r="E15" s="67">
        <v>150000</v>
      </c>
      <c r="F15" s="67">
        <v>6000</v>
      </c>
      <c r="G15" s="68">
        <v>0</v>
      </c>
      <c r="H15" s="68">
        <v>0</v>
      </c>
      <c r="I15" s="68">
        <v>0</v>
      </c>
      <c r="J15" s="68">
        <v>0</v>
      </c>
      <c r="K15" s="43">
        <f t="shared" si="5"/>
        <v>0</v>
      </c>
      <c r="L15" s="43">
        <f t="shared" si="6"/>
        <v>0</v>
      </c>
      <c r="M15" s="43">
        <f t="shared" si="14"/>
        <v>0</v>
      </c>
      <c r="N15" s="44">
        <f t="shared" si="7"/>
        <v>0</v>
      </c>
      <c r="O15" s="49">
        <v>657000</v>
      </c>
      <c r="P15" s="54">
        <v>500000</v>
      </c>
      <c r="Q15" s="54">
        <v>150000</v>
      </c>
      <c r="R15" s="55">
        <v>7000</v>
      </c>
      <c r="S15" s="50">
        <v>0</v>
      </c>
      <c r="T15" s="50">
        <v>0</v>
      </c>
      <c r="U15" s="50">
        <v>0</v>
      </c>
      <c r="V15" s="50">
        <v>0</v>
      </c>
      <c r="W15" s="51">
        <f t="shared" si="17"/>
        <v>0</v>
      </c>
      <c r="X15" s="51">
        <f t="shared" si="18"/>
        <v>0</v>
      </c>
      <c r="Y15" s="51">
        <f t="shared" si="19"/>
        <v>0</v>
      </c>
      <c r="Z15" s="51">
        <f t="shared" si="20"/>
        <v>0</v>
      </c>
      <c r="AA15" s="52"/>
      <c r="AB15" s="52"/>
      <c r="AC15" s="52"/>
      <c r="AD15" s="52"/>
    </row>
    <row r="16" spans="1:30" ht="34.5" x14ac:dyDescent="0.25">
      <c r="A16" s="8" t="s">
        <v>32</v>
      </c>
      <c r="B16" s="9" t="s">
        <v>33</v>
      </c>
      <c r="C16" s="67">
        <v>31020018.309999999</v>
      </c>
      <c r="D16" s="67">
        <v>52207894.649999999</v>
      </c>
      <c r="E16" s="67">
        <v>25364683.300000001</v>
      </c>
      <c r="F16" s="67">
        <v>1274001.21</v>
      </c>
      <c r="G16" s="68">
        <v>6234145.1500000004</v>
      </c>
      <c r="H16" s="68">
        <v>9713538.1199999992</v>
      </c>
      <c r="I16" s="68">
        <v>9618709.1600000001</v>
      </c>
      <c r="J16" s="68">
        <v>129248.98</v>
      </c>
      <c r="K16" s="43">
        <f t="shared" si="5"/>
        <v>20.097167860117874</v>
      </c>
      <c r="L16" s="43">
        <f t="shared" si="6"/>
        <v>18.605496707191964</v>
      </c>
      <c r="M16" s="43">
        <f t="shared" si="14"/>
        <v>37.92166078415022</v>
      </c>
      <c r="N16" s="44">
        <f t="shared" si="7"/>
        <v>10.145122232654709</v>
      </c>
      <c r="O16" s="49">
        <v>37706144.950000003</v>
      </c>
      <c r="P16" s="54">
        <v>61179808.060000002</v>
      </c>
      <c r="Q16" s="54">
        <v>37142722.68</v>
      </c>
      <c r="R16" s="55">
        <v>1288637.21</v>
      </c>
      <c r="S16" s="50">
        <v>10875403.710000001</v>
      </c>
      <c r="T16" s="58">
        <v>15706515.890000001</v>
      </c>
      <c r="U16" s="58">
        <v>9397512.7899999991</v>
      </c>
      <c r="V16" s="58">
        <v>69819.210000000006</v>
      </c>
      <c r="W16" s="51">
        <f t="shared" si="17"/>
        <v>28.842523478391282</v>
      </c>
      <c r="X16" s="51">
        <f t="shared" si="18"/>
        <v>25.672711942143348</v>
      </c>
      <c r="Y16" s="51">
        <f t="shared" si="19"/>
        <v>25.301087566906386</v>
      </c>
      <c r="Z16" s="51">
        <f t="shared" si="20"/>
        <v>5.4180656478172011</v>
      </c>
      <c r="AA16" s="52">
        <f t="shared" si="21"/>
        <v>174.44899738980251</v>
      </c>
      <c r="AB16" s="52">
        <f t="shared" si="22"/>
        <v>161.69716632563131</v>
      </c>
      <c r="AC16" s="52">
        <f t="shared" si="23"/>
        <v>97.700352861069334</v>
      </c>
      <c r="AD16" s="52">
        <f t="shared" si="24"/>
        <v>54.019157443254109</v>
      </c>
    </row>
    <row r="17" spans="1:30" ht="57" x14ac:dyDescent="0.25">
      <c r="A17" s="8" t="s">
        <v>34</v>
      </c>
      <c r="B17" s="9" t="s">
        <v>35</v>
      </c>
      <c r="C17" s="67">
        <v>2408600</v>
      </c>
      <c r="D17" s="67">
        <v>0</v>
      </c>
      <c r="E17" s="67">
        <v>13200</v>
      </c>
      <c r="F17" s="67">
        <v>2395400</v>
      </c>
      <c r="G17" s="68">
        <v>72900</v>
      </c>
      <c r="H17" s="68">
        <v>0</v>
      </c>
      <c r="I17" s="68">
        <v>3300</v>
      </c>
      <c r="J17" s="68">
        <v>69600</v>
      </c>
      <c r="K17" s="43">
        <f t="shared" si="5"/>
        <v>3.0266544880843642</v>
      </c>
      <c r="L17" s="43"/>
      <c r="M17" s="43">
        <f t="shared" si="14"/>
        <v>25</v>
      </c>
      <c r="N17" s="44">
        <f t="shared" si="7"/>
        <v>2.9055690072639226</v>
      </c>
      <c r="O17" s="49">
        <v>469841</v>
      </c>
      <c r="P17" s="54">
        <v>66000</v>
      </c>
      <c r="Q17" s="54">
        <v>13200</v>
      </c>
      <c r="R17" s="55">
        <v>390641</v>
      </c>
      <c r="S17" s="50">
        <v>98380.800000000003</v>
      </c>
      <c r="T17" s="58">
        <v>0</v>
      </c>
      <c r="U17" s="58">
        <v>3300</v>
      </c>
      <c r="V17" s="58">
        <v>95080.8</v>
      </c>
      <c r="W17" s="51">
        <f t="shared" si="17"/>
        <v>20.93916878263072</v>
      </c>
      <c r="X17" s="51">
        <f t="shared" si="18"/>
        <v>0</v>
      </c>
      <c r="Y17" s="51">
        <f t="shared" si="19"/>
        <v>25</v>
      </c>
      <c r="Z17" s="51">
        <f t="shared" si="20"/>
        <v>24.339687846385811</v>
      </c>
      <c r="AA17" s="52">
        <f t="shared" si="21"/>
        <v>134.95308641975308</v>
      </c>
      <c r="AB17" s="52"/>
      <c r="AC17" s="52">
        <f t="shared" si="23"/>
        <v>100</v>
      </c>
      <c r="AD17" s="52">
        <f t="shared" si="24"/>
        <v>136.6103448275862</v>
      </c>
    </row>
    <row r="18" spans="1:30" ht="23.25" x14ac:dyDescent="0.25">
      <c r="A18" s="53" t="s">
        <v>87</v>
      </c>
      <c r="B18" s="9" t="s">
        <v>86</v>
      </c>
      <c r="C18" s="67">
        <v>57096.5</v>
      </c>
      <c r="D18" s="67">
        <v>50000</v>
      </c>
      <c r="E18" s="67">
        <v>7096.5</v>
      </c>
      <c r="F18" s="67">
        <v>0</v>
      </c>
      <c r="G18" s="68">
        <v>7096.5</v>
      </c>
      <c r="H18" s="68">
        <v>0</v>
      </c>
      <c r="I18" s="68">
        <v>7096.5</v>
      </c>
      <c r="J18" s="68">
        <v>0</v>
      </c>
      <c r="K18" s="43">
        <f t="shared" si="5"/>
        <v>12.428957992171149</v>
      </c>
      <c r="L18" s="43">
        <f t="shared" si="6"/>
        <v>0</v>
      </c>
      <c r="M18" s="43">
        <f t="shared" si="14"/>
        <v>100</v>
      </c>
      <c r="N18" s="44"/>
      <c r="O18" s="49">
        <v>50000</v>
      </c>
      <c r="P18" s="54">
        <v>50000</v>
      </c>
      <c r="Q18" s="54">
        <v>50000</v>
      </c>
      <c r="R18" s="55">
        <v>0</v>
      </c>
      <c r="S18" s="50">
        <v>6308</v>
      </c>
      <c r="T18" s="58">
        <v>6308</v>
      </c>
      <c r="U18" s="58">
        <v>6308</v>
      </c>
      <c r="V18" s="58">
        <v>0</v>
      </c>
      <c r="W18" s="51">
        <f t="shared" si="17"/>
        <v>12.616</v>
      </c>
      <c r="X18" s="51">
        <f t="shared" si="18"/>
        <v>12.616</v>
      </c>
      <c r="Y18" s="51">
        <f t="shared" si="19"/>
        <v>12.616</v>
      </c>
      <c r="Z18" s="51"/>
      <c r="AA18" s="52">
        <f t="shared" si="21"/>
        <v>88.888888888888886</v>
      </c>
      <c r="AB18" s="52"/>
      <c r="AC18" s="52">
        <f t="shared" si="23"/>
        <v>88.888888888888886</v>
      </c>
      <c r="AD18" s="52"/>
    </row>
    <row r="19" spans="1:30" ht="34.5" x14ac:dyDescent="0.25">
      <c r="A19" s="8" t="s">
        <v>36</v>
      </c>
      <c r="B19" s="9" t="s">
        <v>37</v>
      </c>
      <c r="C19" s="67">
        <v>891889</v>
      </c>
      <c r="D19" s="67">
        <v>88889</v>
      </c>
      <c r="E19" s="67">
        <v>0</v>
      </c>
      <c r="F19" s="67">
        <v>891889</v>
      </c>
      <c r="G19" s="68">
        <v>0</v>
      </c>
      <c r="H19" s="68">
        <v>0</v>
      </c>
      <c r="I19" s="68">
        <v>0</v>
      </c>
      <c r="J19" s="68">
        <v>0</v>
      </c>
      <c r="K19" s="43">
        <f t="shared" si="5"/>
        <v>0</v>
      </c>
      <c r="L19" s="43">
        <f t="shared" si="6"/>
        <v>0</v>
      </c>
      <c r="M19" s="43"/>
      <c r="N19" s="44">
        <f t="shared" si="7"/>
        <v>0</v>
      </c>
      <c r="O19" s="49">
        <v>91600</v>
      </c>
      <c r="P19" s="54">
        <v>0</v>
      </c>
      <c r="Q19" s="54">
        <v>91600</v>
      </c>
      <c r="R19" s="55">
        <v>0</v>
      </c>
      <c r="S19" s="50">
        <v>0</v>
      </c>
      <c r="T19" s="58">
        <v>0</v>
      </c>
      <c r="U19" s="58">
        <v>0</v>
      </c>
      <c r="V19" s="58">
        <v>0</v>
      </c>
      <c r="W19" s="51">
        <f t="shared" ref="W19" si="25">S19*100/O19</f>
        <v>0</v>
      </c>
      <c r="X19" s="51"/>
      <c r="Y19" s="51">
        <f t="shared" ref="Y19" si="26">U19*100/Q19</f>
        <v>0</v>
      </c>
      <c r="Z19" s="51"/>
      <c r="AA19" s="52"/>
      <c r="AB19" s="52"/>
      <c r="AC19" s="52"/>
      <c r="AD19" s="52"/>
    </row>
    <row r="20" spans="1:30" ht="34.5" x14ac:dyDescent="0.25">
      <c r="A20" s="8" t="s">
        <v>38</v>
      </c>
      <c r="B20" s="9" t="s">
        <v>39</v>
      </c>
      <c r="C20" s="67">
        <v>0</v>
      </c>
      <c r="D20" s="67">
        <v>0</v>
      </c>
      <c r="E20" s="67">
        <v>0</v>
      </c>
      <c r="F20" s="67">
        <v>0</v>
      </c>
      <c r="G20" s="68">
        <v>0</v>
      </c>
      <c r="H20" s="68">
        <v>0</v>
      </c>
      <c r="I20" s="68">
        <v>0</v>
      </c>
      <c r="J20" s="68">
        <v>0</v>
      </c>
      <c r="K20" s="43"/>
      <c r="L20" s="43"/>
      <c r="M20" s="43"/>
      <c r="N20" s="44"/>
      <c r="O20" s="49">
        <f>[1]Расходы!C20</f>
        <v>0</v>
      </c>
      <c r="P20" s="49">
        <f>[1]Расходы!D20</f>
        <v>0</v>
      </c>
      <c r="Q20" s="49">
        <f>[1]Расходы!E20</f>
        <v>0</v>
      </c>
      <c r="R20" s="49">
        <f>[1]Расходы!F20</f>
        <v>0</v>
      </c>
      <c r="S20" s="50">
        <f>[1]Расходы!G20</f>
        <v>0</v>
      </c>
      <c r="T20" s="50">
        <f>[1]Расходы!H20</f>
        <v>0</v>
      </c>
      <c r="U20" s="50">
        <f>[1]Расходы!I20</f>
        <v>0</v>
      </c>
      <c r="V20" s="50">
        <f>[1]Расходы!J20</f>
        <v>0</v>
      </c>
      <c r="W20" s="51"/>
      <c r="X20" s="51"/>
      <c r="Y20" s="51"/>
      <c r="Z20" s="51"/>
      <c r="AA20" s="52"/>
      <c r="AB20" s="52"/>
      <c r="AC20" s="52"/>
      <c r="AD20" s="52"/>
    </row>
    <row r="21" spans="1:30" ht="34.5" x14ac:dyDescent="0.25">
      <c r="A21" s="8" t="s">
        <v>40</v>
      </c>
      <c r="B21" s="9" t="s">
        <v>41</v>
      </c>
      <c r="C21" s="67">
        <v>27057238.079999998</v>
      </c>
      <c r="D21" s="67">
        <v>12796657.08</v>
      </c>
      <c r="E21" s="67">
        <v>14075500</v>
      </c>
      <c r="F21" s="67">
        <v>185081</v>
      </c>
      <c r="G21" s="68">
        <v>2448830.5499999998</v>
      </c>
      <c r="H21" s="68">
        <v>848526.39</v>
      </c>
      <c r="I21" s="68">
        <v>1585654.16</v>
      </c>
      <c r="J21" s="68">
        <v>14650</v>
      </c>
      <c r="K21" s="43">
        <f t="shared" si="5"/>
        <v>9.0505562421395513</v>
      </c>
      <c r="L21" s="43">
        <f t="shared" si="6"/>
        <v>6.63084417043705</v>
      </c>
      <c r="M21" s="43">
        <f t="shared" si="14"/>
        <v>11.265348726510604</v>
      </c>
      <c r="N21" s="44">
        <f t="shared" si="7"/>
        <v>7.9154532339894423</v>
      </c>
      <c r="O21" s="49">
        <v>29340517.02</v>
      </c>
      <c r="P21" s="54">
        <v>29223051.02</v>
      </c>
      <c r="Q21" s="54">
        <v>0</v>
      </c>
      <c r="R21" s="55">
        <v>117466</v>
      </c>
      <c r="S21" s="50">
        <v>2223497.2000000002</v>
      </c>
      <c r="T21" s="58">
        <v>2204597.2000000002</v>
      </c>
      <c r="U21" s="58">
        <v>0</v>
      </c>
      <c r="V21" s="58">
        <v>18900</v>
      </c>
      <c r="W21" s="51">
        <f t="shared" si="17"/>
        <v>7.5782481899836691</v>
      </c>
      <c r="X21" s="51">
        <f t="shared" si="18"/>
        <v>7.5440350102088702</v>
      </c>
      <c r="Y21" s="51"/>
      <c r="Z21" s="51">
        <f t="shared" si="20"/>
        <v>16.089762143939524</v>
      </c>
      <c r="AA21" s="52">
        <f t="shared" si="21"/>
        <v>90.798328206090062</v>
      </c>
      <c r="AB21" s="52">
        <f t="shared" si="22"/>
        <v>259.81480670271202</v>
      </c>
      <c r="AC21" s="52">
        <f t="shared" si="23"/>
        <v>0</v>
      </c>
      <c r="AD21" s="52">
        <f t="shared" si="24"/>
        <v>129.01023890784984</v>
      </c>
    </row>
    <row r="22" spans="1:30" ht="34.5" x14ac:dyDescent="0.25">
      <c r="A22" s="8" t="s">
        <v>42</v>
      </c>
      <c r="B22" s="9" t="s">
        <v>43</v>
      </c>
      <c r="C22" s="67">
        <v>34133724.020000003</v>
      </c>
      <c r="D22" s="67">
        <v>33632354.020000003</v>
      </c>
      <c r="E22" s="67">
        <v>5182775.7699999996</v>
      </c>
      <c r="F22" s="67">
        <v>0</v>
      </c>
      <c r="G22" s="68">
        <v>2195346.67</v>
      </c>
      <c r="H22" s="68">
        <v>2027346.67</v>
      </c>
      <c r="I22" s="68">
        <v>721200</v>
      </c>
      <c r="J22" s="68">
        <v>0</v>
      </c>
      <c r="K22" s="43">
        <f t="shared" si="5"/>
        <v>6.4316060817556222</v>
      </c>
      <c r="L22" s="43">
        <f t="shared" si="6"/>
        <v>6.0279654192341301</v>
      </c>
      <c r="M22" s="43">
        <f t="shared" si="14"/>
        <v>13.915323216848336</v>
      </c>
      <c r="N22" s="44"/>
      <c r="O22" s="49">
        <v>41811414.649999999</v>
      </c>
      <c r="P22" s="54">
        <v>39933838.75</v>
      </c>
      <c r="Q22" s="54">
        <v>6531575.9000000004</v>
      </c>
      <c r="R22" s="55">
        <v>0</v>
      </c>
      <c r="S22" s="50">
        <v>3724323.99</v>
      </c>
      <c r="T22" s="58">
        <v>3436323.99</v>
      </c>
      <c r="U22" s="58">
        <v>1768000</v>
      </c>
      <c r="V22" s="58">
        <v>0</v>
      </c>
      <c r="W22" s="51">
        <f t="shared" si="17"/>
        <v>8.9074335828529545</v>
      </c>
      <c r="X22" s="51">
        <f t="shared" si="18"/>
        <v>8.6050429850047916</v>
      </c>
      <c r="Y22" s="51">
        <f t="shared" si="19"/>
        <v>27.068505779746047</v>
      </c>
      <c r="Z22" s="51"/>
      <c r="AA22" s="52">
        <f t="shared" si="21"/>
        <v>169.64628142306108</v>
      </c>
      <c r="AB22" s="52">
        <f t="shared" si="22"/>
        <v>169.4985885171775</v>
      </c>
      <c r="AC22" s="52">
        <f t="shared" si="23"/>
        <v>245.14697726012201</v>
      </c>
      <c r="AD22" s="52"/>
    </row>
    <row r="23" spans="1:30" ht="34.5" x14ac:dyDescent="0.25">
      <c r="A23" s="8" t="s">
        <v>44</v>
      </c>
      <c r="B23" s="9" t="s">
        <v>45</v>
      </c>
      <c r="C23" s="67">
        <v>185542.86</v>
      </c>
      <c r="D23" s="67">
        <v>185542.86</v>
      </c>
      <c r="E23" s="67">
        <v>0</v>
      </c>
      <c r="F23" s="67">
        <v>0</v>
      </c>
      <c r="G23" s="68">
        <v>30923.8</v>
      </c>
      <c r="H23" s="68">
        <v>30923.8</v>
      </c>
      <c r="I23" s="68">
        <v>0</v>
      </c>
      <c r="J23" s="68">
        <v>0</v>
      </c>
      <c r="K23" s="43">
        <f t="shared" si="5"/>
        <v>16.666661277076361</v>
      </c>
      <c r="L23" s="43">
        <f t="shared" si="6"/>
        <v>16.666661277076361</v>
      </c>
      <c r="M23" s="43"/>
      <c r="N23" s="44"/>
      <c r="O23" s="49">
        <v>203371.43</v>
      </c>
      <c r="P23" s="54">
        <v>203371.43</v>
      </c>
      <c r="Q23" s="54">
        <v>0</v>
      </c>
      <c r="R23" s="55">
        <v>0</v>
      </c>
      <c r="S23" s="50">
        <v>33895.24</v>
      </c>
      <c r="T23" s="58">
        <v>33895.24</v>
      </c>
      <c r="U23" s="58">
        <v>0</v>
      </c>
      <c r="V23" s="58">
        <v>0</v>
      </c>
      <c r="W23" s="51">
        <f t="shared" si="17"/>
        <v>16.666667486185254</v>
      </c>
      <c r="X23" s="51">
        <f t="shared" si="18"/>
        <v>16.666667486185254</v>
      </c>
      <c r="Y23" s="51"/>
      <c r="Z23" s="51"/>
      <c r="AA23" s="52">
        <f t="shared" si="21"/>
        <v>109.60890964241135</v>
      </c>
      <c r="AB23" s="52">
        <f t="shared" si="22"/>
        <v>109.60890964241135</v>
      </c>
      <c r="AC23" s="52"/>
      <c r="AD23" s="52"/>
    </row>
    <row r="24" spans="1:30" ht="34.5" x14ac:dyDescent="0.25">
      <c r="A24" s="8" t="s">
        <v>46</v>
      </c>
      <c r="B24" s="9" t="s">
        <v>47</v>
      </c>
      <c r="C24" s="67">
        <v>1839734</v>
      </c>
      <c r="D24" s="67">
        <v>1839234</v>
      </c>
      <c r="E24" s="67">
        <v>500</v>
      </c>
      <c r="F24" s="67">
        <v>0</v>
      </c>
      <c r="G24" s="68">
        <v>0</v>
      </c>
      <c r="H24" s="68">
        <v>0</v>
      </c>
      <c r="I24" s="68">
        <v>0</v>
      </c>
      <c r="J24" s="68">
        <v>0</v>
      </c>
      <c r="K24" s="43">
        <f t="shared" si="5"/>
        <v>0</v>
      </c>
      <c r="L24" s="43">
        <f t="shared" si="6"/>
        <v>0</v>
      </c>
      <c r="M24" s="43">
        <f t="shared" si="14"/>
        <v>0</v>
      </c>
      <c r="N24" s="44"/>
      <c r="O24" s="49">
        <v>919849</v>
      </c>
      <c r="P24" s="54">
        <v>919349</v>
      </c>
      <c r="Q24" s="54">
        <v>500</v>
      </c>
      <c r="R24" s="55">
        <v>0</v>
      </c>
      <c r="S24" s="50">
        <v>0</v>
      </c>
      <c r="T24" s="58">
        <v>0</v>
      </c>
      <c r="U24" s="58">
        <v>0</v>
      </c>
      <c r="V24" s="58">
        <v>0</v>
      </c>
      <c r="W24" s="51">
        <f t="shared" si="17"/>
        <v>0</v>
      </c>
      <c r="X24" s="51">
        <f t="shared" si="18"/>
        <v>0</v>
      </c>
      <c r="Y24" s="51">
        <f t="shared" si="19"/>
        <v>0</v>
      </c>
      <c r="Z24" s="51"/>
      <c r="AA24" s="52"/>
      <c r="AB24" s="52"/>
      <c r="AC24" s="52"/>
      <c r="AD24" s="52"/>
    </row>
    <row r="25" spans="1:30" ht="34.5" x14ac:dyDescent="0.25">
      <c r="A25" s="8" t="s">
        <v>48</v>
      </c>
      <c r="B25" s="9" t="s">
        <v>49</v>
      </c>
      <c r="C25" s="67">
        <v>11470522.460000001</v>
      </c>
      <c r="D25" s="67">
        <v>3973673.85</v>
      </c>
      <c r="E25" s="67">
        <v>1285370</v>
      </c>
      <c r="F25" s="67">
        <v>6211478.6100000003</v>
      </c>
      <c r="G25" s="68">
        <v>1618094.29</v>
      </c>
      <c r="H25" s="68">
        <v>585580</v>
      </c>
      <c r="I25" s="68">
        <v>50926.44</v>
      </c>
      <c r="J25" s="68">
        <v>981587.85</v>
      </c>
      <c r="K25" s="43">
        <f t="shared" si="5"/>
        <v>14.106543931565605</v>
      </c>
      <c r="L25" s="43">
        <f t="shared" si="6"/>
        <v>14.736488753348491</v>
      </c>
      <c r="M25" s="43">
        <f t="shared" si="14"/>
        <v>3.9620062705680077</v>
      </c>
      <c r="N25" s="44">
        <f t="shared" si="7"/>
        <v>15.802804962086151</v>
      </c>
      <c r="O25" s="49">
        <v>26117442.579999998</v>
      </c>
      <c r="P25" s="54">
        <v>17774882.91</v>
      </c>
      <c r="Q25" s="54">
        <v>529000</v>
      </c>
      <c r="R25" s="55">
        <v>7813559.6699999999</v>
      </c>
      <c r="S25" s="50">
        <v>1151156.78</v>
      </c>
      <c r="T25" s="58">
        <v>399133.62</v>
      </c>
      <c r="U25" s="58">
        <v>23539.07</v>
      </c>
      <c r="V25" s="58">
        <v>728484.09</v>
      </c>
      <c r="W25" s="51">
        <f t="shared" si="17"/>
        <v>4.4076167736328191</v>
      </c>
      <c r="X25" s="51">
        <f t="shared" si="18"/>
        <v>2.245492260179395</v>
      </c>
      <c r="Y25" s="51">
        <f t="shared" si="19"/>
        <v>4.4497296786389411</v>
      </c>
      <c r="Z25" s="51">
        <f t="shared" si="20"/>
        <v>9.3233317561648565</v>
      </c>
      <c r="AA25" s="52">
        <f t="shared" si="21"/>
        <v>71.142750278168279</v>
      </c>
      <c r="AB25" s="52">
        <f t="shared" si="22"/>
        <v>68.160391406810348</v>
      </c>
      <c r="AC25" s="52">
        <f t="shared" si="23"/>
        <v>46.221707231057188</v>
      </c>
      <c r="AD25" s="52">
        <f t="shared" si="24"/>
        <v>74.214864212102867</v>
      </c>
    </row>
    <row r="26" spans="1:30" ht="34.5" x14ac:dyDescent="0.25">
      <c r="A26" s="8" t="s">
        <v>50</v>
      </c>
      <c r="B26" s="9" t="s">
        <v>51</v>
      </c>
      <c r="C26" s="67">
        <v>21164457.670000002</v>
      </c>
      <c r="D26" s="67">
        <v>21086680.670000002</v>
      </c>
      <c r="E26" s="67">
        <v>300000</v>
      </c>
      <c r="F26" s="67">
        <v>0</v>
      </c>
      <c r="G26" s="68">
        <v>7157.27</v>
      </c>
      <c r="H26" s="68">
        <v>7157.27</v>
      </c>
      <c r="I26" s="68">
        <v>0</v>
      </c>
      <c r="J26" s="68">
        <v>0</v>
      </c>
      <c r="K26" s="43">
        <f t="shared" si="5"/>
        <v>3.3817403269185677E-2</v>
      </c>
      <c r="L26" s="43">
        <f t="shared" si="6"/>
        <v>3.3942136801941712E-2</v>
      </c>
      <c r="M26" s="43">
        <f t="shared" si="14"/>
        <v>0</v>
      </c>
      <c r="N26" s="44"/>
      <c r="O26" s="49">
        <v>4311877.13</v>
      </c>
      <c r="P26" s="54">
        <v>3661877.13</v>
      </c>
      <c r="Q26" s="54">
        <v>650000</v>
      </c>
      <c r="R26" s="55">
        <v>0</v>
      </c>
      <c r="S26" s="50">
        <v>656087.81000000006</v>
      </c>
      <c r="T26" s="58">
        <v>513093.81</v>
      </c>
      <c r="U26" s="58">
        <v>142994</v>
      </c>
      <c r="V26" s="58">
        <v>0</v>
      </c>
      <c r="W26" s="51">
        <f t="shared" si="17"/>
        <v>15.215828053987245</v>
      </c>
      <c r="X26" s="51">
        <f t="shared" si="18"/>
        <v>14.011770242001539</v>
      </c>
      <c r="Y26" s="51">
        <f t="shared" si="19"/>
        <v>21.999076923076924</v>
      </c>
      <c r="Z26" s="51"/>
      <c r="AA26" s="52">
        <f t="shared" si="21"/>
        <v>9166.7327067443312</v>
      </c>
      <c r="AB26" s="52">
        <f t="shared" si="22"/>
        <v>7168.8480384280592</v>
      </c>
      <c r="AC26" s="52"/>
      <c r="AD26" s="52"/>
    </row>
    <row r="27" spans="1:30" ht="34.5" x14ac:dyDescent="0.25">
      <c r="A27" s="8" t="s">
        <v>52</v>
      </c>
      <c r="B27" s="9" t="s">
        <v>53</v>
      </c>
      <c r="C27" s="67">
        <v>34311512.159999996</v>
      </c>
      <c r="D27" s="67">
        <v>17373227.920000002</v>
      </c>
      <c r="E27" s="67">
        <v>5331558</v>
      </c>
      <c r="F27" s="67">
        <v>12340507.24</v>
      </c>
      <c r="G27" s="68">
        <v>2260911.69</v>
      </c>
      <c r="H27" s="68">
        <v>564772.44999999995</v>
      </c>
      <c r="I27" s="68">
        <v>502801.24</v>
      </c>
      <c r="J27" s="68">
        <v>1193338</v>
      </c>
      <c r="K27" s="43">
        <f t="shared" si="5"/>
        <v>6.5893676718677163</v>
      </c>
      <c r="L27" s="43">
        <f t="shared" si="6"/>
        <v>3.2508204727449397</v>
      </c>
      <c r="M27" s="43">
        <f t="shared" si="14"/>
        <v>9.43066248177362</v>
      </c>
      <c r="N27" s="44">
        <f t="shared" si="7"/>
        <v>9.6700887312959427</v>
      </c>
      <c r="O27" s="49">
        <v>37584067.950000003</v>
      </c>
      <c r="P27" s="54">
        <v>19960301.43</v>
      </c>
      <c r="Q27" s="54">
        <v>3352800</v>
      </c>
      <c r="R27" s="55">
        <v>14270966.52</v>
      </c>
      <c r="S27" s="50">
        <v>4266853.03</v>
      </c>
      <c r="T27" s="58">
        <v>2076179.23</v>
      </c>
      <c r="U27" s="58">
        <v>697386.25</v>
      </c>
      <c r="V27" s="58">
        <v>1493287.55</v>
      </c>
      <c r="W27" s="51">
        <f t="shared" si="17"/>
        <v>11.352823849926015</v>
      </c>
      <c r="X27" s="51">
        <f t="shared" si="18"/>
        <v>10.40154246808887</v>
      </c>
      <c r="Y27" s="51">
        <f t="shared" si="19"/>
        <v>20.800114829396325</v>
      </c>
      <c r="Z27" s="51">
        <f t="shared" si="20"/>
        <v>10.463815102552704</v>
      </c>
      <c r="AA27" s="52">
        <f t="shared" si="21"/>
        <v>188.72267540887455</v>
      </c>
      <c r="AB27" s="52">
        <f t="shared" si="22"/>
        <v>367.61340430114819</v>
      </c>
      <c r="AC27" s="52">
        <f t="shared" si="23"/>
        <v>138.70018498761061</v>
      </c>
      <c r="AD27" s="52">
        <f t="shared" si="24"/>
        <v>125.13533885621676</v>
      </c>
    </row>
    <row r="28" spans="1:30" x14ac:dyDescent="0.25">
      <c r="A28" s="53" t="s">
        <v>90</v>
      </c>
      <c r="B28" s="9" t="s">
        <v>88</v>
      </c>
      <c r="C28" s="67">
        <v>8348029</v>
      </c>
      <c r="D28" s="67">
        <v>8358029</v>
      </c>
      <c r="E28" s="67">
        <v>770000</v>
      </c>
      <c r="F28" s="67">
        <v>345000</v>
      </c>
      <c r="G28" s="68">
        <v>849832</v>
      </c>
      <c r="H28" s="68">
        <v>849832</v>
      </c>
      <c r="I28" s="68">
        <v>759832</v>
      </c>
      <c r="J28" s="68">
        <v>0</v>
      </c>
      <c r="K28" s="43">
        <f t="shared" si="5"/>
        <v>10.18003171766653</v>
      </c>
      <c r="L28" s="43">
        <f t="shared" si="6"/>
        <v>10.167851774622941</v>
      </c>
      <c r="M28" s="43">
        <f t="shared" si="14"/>
        <v>98.679480519480521</v>
      </c>
      <c r="N28" s="44">
        <f t="shared" si="7"/>
        <v>0</v>
      </c>
      <c r="O28" s="49">
        <v>1715584</v>
      </c>
      <c r="P28" s="54">
        <v>1615584</v>
      </c>
      <c r="Q28" s="54">
        <v>0</v>
      </c>
      <c r="R28" s="55">
        <v>140000</v>
      </c>
      <c r="S28" s="50">
        <v>90000</v>
      </c>
      <c r="T28" s="58">
        <v>90000</v>
      </c>
      <c r="U28" s="58">
        <v>0</v>
      </c>
      <c r="V28" s="58">
        <v>0</v>
      </c>
      <c r="W28" s="51">
        <f t="shared" si="17"/>
        <v>5.2460270088786096</v>
      </c>
      <c r="X28" s="51">
        <f t="shared" si="18"/>
        <v>5.570740982827262</v>
      </c>
      <c r="Y28" s="51"/>
      <c r="Z28" s="51">
        <f t="shared" si="20"/>
        <v>0</v>
      </c>
      <c r="AA28" s="52">
        <f t="shared" si="21"/>
        <v>10.590328441386061</v>
      </c>
      <c r="AB28" s="52">
        <f t="shared" si="22"/>
        <v>10.590328441386061</v>
      </c>
      <c r="AC28" s="52">
        <f t="shared" si="23"/>
        <v>0</v>
      </c>
      <c r="AD28" s="52"/>
    </row>
    <row r="29" spans="1:30" x14ac:dyDescent="0.25">
      <c r="A29" s="53" t="s">
        <v>91</v>
      </c>
      <c r="B29" s="9" t="s">
        <v>89</v>
      </c>
      <c r="C29" s="67">
        <v>8069196.0800000001</v>
      </c>
      <c r="D29" s="67">
        <v>9602084.0800000001</v>
      </c>
      <c r="E29" s="67">
        <v>0</v>
      </c>
      <c r="F29" s="67">
        <v>667112</v>
      </c>
      <c r="G29" s="68">
        <v>0</v>
      </c>
      <c r="H29" s="68">
        <v>0</v>
      </c>
      <c r="I29" s="68">
        <v>0</v>
      </c>
      <c r="J29" s="68">
        <v>0</v>
      </c>
      <c r="K29" s="43">
        <f t="shared" si="5"/>
        <v>0</v>
      </c>
      <c r="L29" s="43">
        <f t="shared" si="6"/>
        <v>0</v>
      </c>
      <c r="M29" s="43"/>
      <c r="N29" s="44">
        <f t="shared" si="7"/>
        <v>0</v>
      </c>
      <c r="O29" s="49">
        <v>700000</v>
      </c>
      <c r="P29" s="54">
        <v>700000</v>
      </c>
      <c r="Q29" s="54">
        <v>0</v>
      </c>
      <c r="R29" s="55">
        <v>0</v>
      </c>
      <c r="S29" s="50">
        <v>0</v>
      </c>
      <c r="T29" s="58">
        <v>0</v>
      </c>
      <c r="U29" s="58">
        <v>0</v>
      </c>
      <c r="V29" s="58">
        <v>0</v>
      </c>
      <c r="W29" s="51">
        <f t="shared" si="17"/>
        <v>0</v>
      </c>
      <c r="X29" s="51">
        <f t="shared" si="18"/>
        <v>0</v>
      </c>
      <c r="Y29" s="51"/>
      <c r="Z29" s="51"/>
      <c r="AA29" s="52"/>
      <c r="AB29" s="52"/>
      <c r="AC29" s="52"/>
      <c r="AD29" s="52"/>
    </row>
    <row r="30" spans="1:30" ht="34.5" x14ac:dyDescent="0.25">
      <c r="A30" s="8" t="s">
        <v>54</v>
      </c>
      <c r="B30" s="9" t="s">
        <v>55</v>
      </c>
      <c r="C30" s="67">
        <v>149443738.72</v>
      </c>
      <c r="D30" s="67">
        <v>149443738.72</v>
      </c>
      <c r="E30" s="67">
        <v>0</v>
      </c>
      <c r="F30" s="67">
        <v>0</v>
      </c>
      <c r="G30" s="68">
        <v>27539247.219999999</v>
      </c>
      <c r="H30" s="68">
        <v>27539247.219999999</v>
      </c>
      <c r="I30" s="68">
        <v>0</v>
      </c>
      <c r="J30" s="68">
        <v>0</v>
      </c>
      <c r="K30" s="43">
        <f t="shared" si="5"/>
        <v>18.427836091278433</v>
      </c>
      <c r="L30" s="43">
        <f t="shared" si="6"/>
        <v>18.427836091278433</v>
      </c>
      <c r="M30" s="43"/>
      <c r="N30" s="44"/>
      <c r="O30" s="49">
        <v>150120948.53</v>
      </c>
      <c r="P30" s="54">
        <v>150120948.53</v>
      </c>
      <c r="Q30" s="54">
        <v>0</v>
      </c>
      <c r="R30" s="55">
        <v>0</v>
      </c>
      <c r="S30" s="50">
        <v>30753654.93</v>
      </c>
      <c r="T30" s="58">
        <v>30753654.93</v>
      </c>
      <c r="U30" s="58">
        <v>0</v>
      </c>
      <c r="V30" s="58">
        <v>0</v>
      </c>
      <c r="W30" s="51">
        <f t="shared" si="17"/>
        <v>20.485918341938948</v>
      </c>
      <c r="X30" s="51">
        <f t="shared" si="18"/>
        <v>20.485918341938948</v>
      </c>
      <c r="Y30" s="51"/>
      <c r="Z30" s="51"/>
      <c r="AA30" s="52">
        <f t="shared" si="21"/>
        <v>111.67209722299738</v>
      </c>
      <c r="AB30" s="52">
        <f t="shared" si="22"/>
        <v>111.67209722299738</v>
      </c>
      <c r="AC30" s="52"/>
      <c r="AD30" s="52"/>
    </row>
    <row r="31" spans="1:30" ht="34.5" x14ac:dyDescent="0.25">
      <c r="A31" s="8" t="s">
        <v>56</v>
      </c>
      <c r="B31" s="9" t="s">
        <v>57</v>
      </c>
      <c r="C31" s="67">
        <v>243015200.37</v>
      </c>
      <c r="D31" s="67">
        <v>243015200.37</v>
      </c>
      <c r="E31" s="67">
        <v>0</v>
      </c>
      <c r="F31" s="67">
        <v>0</v>
      </c>
      <c r="G31" s="68">
        <v>51062994.649999999</v>
      </c>
      <c r="H31" s="68">
        <v>51062994.649999999</v>
      </c>
      <c r="I31" s="68">
        <v>0</v>
      </c>
      <c r="J31" s="68">
        <v>0</v>
      </c>
      <c r="K31" s="43">
        <f t="shared" si="5"/>
        <v>21.012263665916628</v>
      </c>
      <c r="L31" s="43">
        <f t="shared" si="6"/>
        <v>21.012263665916628</v>
      </c>
      <c r="M31" s="43"/>
      <c r="N31" s="44"/>
      <c r="O31" s="49">
        <v>257630935.24000001</v>
      </c>
      <c r="P31" s="54">
        <v>257630935.24000001</v>
      </c>
      <c r="Q31" s="54">
        <v>0</v>
      </c>
      <c r="R31" s="55">
        <v>0</v>
      </c>
      <c r="S31" s="50">
        <v>57110095.530000001</v>
      </c>
      <c r="T31" s="58">
        <v>57110095.530000001</v>
      </c>
      <c r="U31" s="58">
        <v>0</v>
      </c>
      <c r="V31" s="58">
        <v>0</v>
      </c>
      <c r="W31" s="51">
        <f t="shared" si="17"/>
        <v>22.167406051916174</v>
      </c>
      <c r="X31" s="51">
        <f t="shared" si="18"/>
        <v>22.167406051916174</v>
      </c>
      <c r="Y31" s="51"/>
      <c r="Z31" s="51"/>
      <c r="AA31" s="52">
        <f t="shared" si="21"/>
        <v>111.84243290360959</v>
      </c>
      <c r="AB31" s="52">
        <f t="shared" si="22"/>
        <v>111.84243290360959</v>
      </c>
      <c r="AC31" s="52"/>
      <c r="AD31" s="52"/>
    </row>
    <row r="32" spans="1:30" ht="34.5" x14ac:dyDescent="0.25">
      <c r="A32" s="8" t="s">
        <v>58</v>
      </c>
      <c r="B32" s="9" t="s">
        <v>59</v>
      </c>
      <c r="C32" s="67">
        <v>43406681.640000001</v>
      </c>
      <c r="D32" s="67">
        <v>43406681.640000001</v>
      </c>
      <c r="E32" s="67">
        <v>0</v>
      </c>
      <c r="F32" s="67">
        <v>0</v>
      </c>
      <c r="G32" s="68">
        <v>8554322.7599999998</v>
      </c>
      <c r="H32" s="68">
        <v>8554322.7599999998</v>
      </c>
      <c r="I32" s="68">
        <v>0</v>
      </c>
      <c r="J32" s="68">
        <v>0</v>
      </c>
      <c r="K32" s="43">
        <f t="shared" si="5"/>
        <v>19.707387058394819</v>
      </c>
      <c r="L32" s="43">
        <f t="shared" si="6"/>
        <v>19.707387058394819</v>
      </c>
      <c r="M32" s="43"/>
      <c r="N32" s="44"/>
      <c r="O32" s="49">
        <v>96367608.209999993</v>
      </c>
      <c r="P32" s="54">
        <v>96367608.209999993</v>
      </c>
      <c r="Q32" s="54">
        <v>0</v>
      </c>
      <c r="R32" s="55">
        <v>0</v>
      </c>
      <c r="S32" s="50">
        <v>9772653.5500000007</v>
      </c>
      <c r="T32" s="58">
        <v>9772653.5500000007</v>
      </c>
      <c r="U32" s="58">
        <v>0</v>
      </c>
      <c r="V32" s="58">
        <v>0</v>
      </c>
      <c r="W32" s="51">
        <f t="shared" si="17"/>
        <v>10.141014944257899</v>
      </c>
      <c r="X32" s="51">
        <f t="shared" si="18"/>
        <v>10.141014944257899</v>
      </c>
      <c r="Y32" s="51"/>
      <c r="Z32" s="51"/>
      <c r="AA32" s="52">
        <f t="shared" si="21"/>
        <v>114.24228222597485</v>
      </c>
      <c r="AB32" s="52">
        <f t="shared" si="22"/>
        <v>114.24228222597485</v>
      </c>
      <c r="AC32" s="52"/>
      <c r="AD32" s="52"/>
    </row>
    <row r="33" spans="1:30" ht="34.5" x14ac:dyDescent="0.25">
      <c r="A33" s="8" t="s">
        <v>60</v>
      </c>
      <c r="B33" s="9" t="s">
        <v>61</v>
      </c>
      <c r="C33" s="67">
        <v>176650</v>
      </c>
      <c r="D33" s="67">
        <v>176650</v>
      </c>
      <c r="E33" s="67">
        <v>0</v>
      </c>
      <c r="F33" s="67">
        <v>0</v>
      </c>
      <c r="G33" s="68">
        <v>0</v>
      </c>
      <c r="H33" s="68">
        <v>0</v>
      </c>
      <c r="I33" s="68">
        <v>0</v>
      </c>
      <c r="J33" s="68">
        <v>0</v>
      </c>
      <c r="K33" s="43">
        <f t="shared" si="5"/>
        <v>0</v>
      </c>
      <c r="L33" s="43">
        <f t="shared" si="6"/>
        <v>0</v>
      </c>
      <c r="M33" s="43"/>
      <c r="N33" s="44"/>
      <c r="O33" s="49">
        <f>[1]Расходы!C33</f>
        <v>0</v>
      </c>
      <c r="P33" s="49">
        <f>[1]Расходы!D33</f>
        <v>0</v>
      </c>
      <c r="Q33" s="49">
        <f>[1]Расходы!E33</f>
        <v>0</v>
      </c>
      <c r="R33" s="49">
        <f>[1]Расходы!F33</f>
        <v>0</v>
      </c>
      <c r="S33" s="50">
        <f>[1]Расходы!G33</f>
        <v>0</v>
      </c>
      <c r="T33" s="50">
        <f>[1]Расходы!H33</f>
        <v>0</v>
      </c>
      <c r="U33" s="50">
        <f>[1]Расходы!I33</f>
        <v>0</v>
      </c>
      <c r="V33" s="50">
        <f>[1]Расходы!J33</f>
        <v>0</v>
      </c>
      <c r="W33" s="51"/>
      <c r="X33" s="51"/>
      <c r="Y33" s="51"/>
      <c r="Z33" s="51"/>
      <c r="AA33" s="52"/>
      <c r="AB33" s="52"/>
      <c r="AC33" s="52"/>
      <c r="AD33" s="52"/>
    </row>
    <row r="34" spans="1:30" ht="34.5" x14ac:dyDescent="0.25">
      <c r="A34" s="8" t="s">
        <v>62</v>
      </c>
      <c r="B34" s="9" t="s">
        <v>63</v>
      </c>
      <c r="C34" s="67">
        <v>27417587.34</v>
      </c>
      <c r="D34" s="67">
        <v>27417587.34</v>
      </c>
      <c r="E34" s="67">
        <v>0</v>
      </c>
      <c r="F34" s="67">
        <v>0</v>
      </c>
      <c r="G34" s="68">
        <v>4600182.1100000003</v>
      </c>
      <c r="H34" s="68">
        <v>4600182.1100000003</v>
      </c>
      <c r="I34" s="68">
        <v>0</v>
      </c>
      <c r="J34" s="68">
        <v>0</v>
      </c>
      <c r="K34" s="43">
        <f t="shared" si="5"/>
        <v>16.778216306759838</v>
      </c>
      <c r="L34" s="43">
        <f t="shared" si="6"/>
        <v>16.778216306759838</v>
      </c>
      <c r="M34" s="43"/>
      <c r="N34" s="44"/>
      <c r="O34" s="49">
        <v>28923010.219999999</v>
      </c>
      <c r="P34" s="54">
        <v>28923010.219999999</v>
      </c>
      <c r="Q34" s="54">
        <v>0</v>
      </c>
      <c r="R34" s="55">
        <v>0</v>
      </c>
      <c r="S34" s="50">
        <v>4770865.05</v>
      </c>
      <c r="T34" s="58">
        <v>4770865.05</v>
      </c>
      <c r="U34" s="58">
        <v>0</v>
      </c>
      <c r="V34" s="58">
        <v>0</v>
      </c>
      <c r="W34" s="51">
        <f t="shared" si="17"/>
        <v>16.495050182228233</v>
      </c>
      <c r="X34" s="51">
        <f t="shared" si="18"/>
        <v>16.495050182228233</v>
      </c>
      <c r="Y34" s="51"/>
      <c r="Z34" s="51"/>
      <c r="AA34" s="52">
        <f t="shared" si="21"/>
        <v>103.71035180605055</v>
      </c>
      <c r="AB34" s="52">
        <f t="shared" si="22"/>
        <v>103.71035180605055</v>
      </c>
      <c r="AC34" s="52"/>
      <c r="AD34" s="52"/>
    </row>
    <row r="35" spans="1:30" ht="34.5" x14ac:dyDescent="0.25">
      <c r="A35" s="8" t="s">
        <v>64</v>
      </c>
      <c r="B35" s="9" t="s">
        <v>65</v>
      </c>
      <c r="C35" s="67">
        <v>59140606.140000001</v>
      </c>
      <c r="D35" s="67">
        <v>59140606.140000001</v>
      </c>
      <c r="E35" s="67">
        <v>0</v>
      </c>
      <c r="F35" s="67">
        <v>0</v>
      </c>
      <c r="G35" s="68">
        <v>16423838.27</v>
      </c>
      <c r="H35" s="68">
        <v>16423838.27</v>
      </c>
      <c r="I35" s="68">
        <v>0</v>
      </c>
      <c r="J35" s="68">
        <v>0</v>
      </c>
      <c r="K35" s="43">
        <f t="shared" si="5"/>
        <v>27.770831822590448</v>
      </c>
      <c r="L35" s="43">
        <f t="shared" si="6"/>
        <v>27.770831822590448</v>
      </c>
      <c r="M35" s="43"/>
      <c r="N35" s="44"/>
      <c r="O35" s="49">
        <v>65685425.719999999</v>
      </c>
      <c r="P35" s="54">
        <v>65685425.719999999</v>
      </c>
      <c r="Q35" s="54">
        <v>0</v>
      </c>
      <c r="R35" s="55">
        <v>0</v>
      </c>
      <c r="S35" s="50">
        <v>16289012.51</v>
      </c>
      <c r="T35" s="58">
        <v>16289012.51</v>
      </c>
      <c r="U35" s="58">
        <v>0</v>
      </c>
      <c r="V35" s="58">
        <v>0</v>
      </c>
      <c r="W35" s="51">
        <f t="shared" si="17"/>
        <v>24.798518592900429</v>
      </c>
      <c r="X35" s="51">
        <f t="shared" si="18"/>
        <v>24.798518592900429</v>
      </c>
      <c r="Y35" s="51"/>
      <c r="Z35" s="51"/>
      <c r="AA35" s="52">
        <f t="shared" si="21"/>
        <v>99.179084950889504</v>
      </c>
      <c r="AB35" s="52">
        <f t="shared" si="22"/>
        <v>99.179084950889504</v>
      </c>
      <c r="AC35" s="52"/>
      <c r="AD35" s="52"/>
    </row>
    <row r="36" spans="1:30" ht="34.5" x14ac:dyDescent="0.25">
      <c r="A36" s="8" t="s">
        <v>66</v>
      </c>
      <c r="B36" s="9" t="s">
        <v>67</v>
      </c>
      <c r="C36" s="67">
        <v>38963609.280000001</v>
      </c>
      <c r="D36" s="67">
        <v>38963609.280000001</v>
      </c>
      <c r="E36" s="67">
        <v>0</v>
      </c>
      <c r="F36" s="67">
        <v>0</v>
      </c>
      <c r="G36" s="68">
        <v>9032146.2899999991</v>
      </c>
      <c r="H36" s="68">
        <v>9032146.2899999991</v>
      </c>
      <c r="I36" s="68">
        <v>0</v>
      </c>
      <c r="J36" s="68">
        <v>0</v>
      </c>
      <c r="K36" s="43">
        <f t="shared" si="5"/>
        <v>23.180979526545542</v>
      </c>
      <c r="L36" s="43">
        <f t="shared" si="6"/>
        <v>23.180979526545542</v>
      </c>
      <c r="M36" s="43"/>
      <c r="N36" s="44"/>
      <c r="O36" s="49">
        <v>42822810.960000001</v>
      </c>
      <c r="P36" s="54">
        <v>42822810.960000001</v>
      </c>
      <c r="Q36" s="54">
        <v>0</v>
      </c>
      <c r="R36" s="55">
        <v>0</v>
      </c>
      <c r="S36" s="50">
        <v>9774277.3000000007</v>
      </c>
      <c r="T36" s="58">
        <v>9774277.3000000007</v>
      </c>
      <c r="U36" s="58">
        <v>0</v>
      </c>
      <c r="V36" s="58">
        <v>0</v>
      </c>
      <c r="W36" s="51">
        <f t="shared" si="17"/>
        <v>22.824931574739391</v>
      </c>
      <c r="X36" s="51">
        <f t="shared" si="18"/>
        <v>22.824931574739391</v>
      </c>
      <c r="Y36" s="51"/>
      <c r="Z36" s="51"/>
      <c r="AA36" s="52">
        <f t="shared" si="21"/>
        <v>108.21655214798345</v>
      </c>
      <c r="AB36" s="52">
        <f t="shared" si="22"/>
        <v>108.21655214798345</v>
      </c>
      <c r="AC36" s="52"/>
      <c r="AD36" s="52"/>
    </row>
    <row r="37" spans="1:30" ht="34.5" x14ac:dyDescent="0.25">
      <c r="A37" s="8" t="s">
        <v>68</v>
      </c>
      <c r="B37" s="9" t="s">
        <v>69</v>
      </c>
      <c r="C37" s="67">
        <v>7455399.04</v>
      </c>
      <c r="D37" s="67">
        <v>4509095.04</v>
      </c>
      <c r="E37" s="67">
        <v>748012</v>
      </c>
      <c r="F37" s="67">
        <v>2198292</v>
      </c>
      <c r="G37" s="68">
        <v>1854553.14</v>
      </c>
      <c r="H37" s="68">
        <v>1166081.48</v>
      </c>
      <c r="I37" s="68">
        <v>187002.81</v>
      </c>
      <c r="J37" s="68">
        <v>501468.85</v>
      </c>
      <c r="K37" s="43">
        <f t="shared" si="5"/>
        <v>24.875303522318237</v>
      </c>
      <c r="L37" s="43">
        <f t="shared" si="6"/>
        <v>25.860654292174779</v>
      </c>
      <c r="M37" s="43">
        <f t="shared" si="14"/>
        <v>24.999974599337978</v>
      </c>
      <c r="N37" s="44">
        <f t="shared" si="7"/>
        <v>22.81174884865159</v>
      </c>
      <c r="O37" s="49">
        <v>8433786.0800000001</v>
      </c>
      <c r="P37" s="54">
        <v>5843075.0800000001</v>
      </c>
      <c r="Q37" s="54">
        <v>862209</v>
      </c>
      <c r="R37" s="55">
        <v>1728502</v>
      </c>
      <c r="S37" s="50">
        <v>2083436.9</v>
      </c>
      <c r="T37" s="58">
        <v>1460768.58</v>
      </c>
      <c r="U37" s="58">
        <v>215550.36</v>
      </c>
      <c r="V37" s="58">
        <v>407117.96</v>
      </c>
      <c r="W37" s="51">
        <f t="shared" si="17"/>
        <v>24.703459161013008</v>
      </c>
      <c r="X37" s="51">
        <f t="shared" si="18"/>
        <v>24.999996748287547</v>
      </c>
      <c r="Y37" s="51">
        <f t="shared" si="19"/>
        <v>24.999780795607563</v>
      </c>
      <c r="Z37" s="51">
        <f t="shared" si="20"/>
        <v>23.553224699768933</v>
      </c>
      <c r="AA37" s="52">
        <f t="shared" si="21"/>
        <v>112.34172022700844</v>
      </c>
      <c r="AB37" s="52">
        <f t="shared" si="22"/>
        <v>125.27157021651695</v>
      </c>
      <c r="AC37" s="52">
        <f t="shared" si="23"/>
        <v>115.26584012293719</v>
      </c>
      <c r="AD37" s="52">
        <f t="shared" si="24"/>
        <v>81.185094547747084</v>
      </c>
    </row>
    <row r="38" spans="1:30" ht="34.5" x14ac:dyDescent="0.25">
      <c r="A38" s="8" t="s">
        <v>70</v>
      </c>
      <c r="B38" s="9" t="s">
        <v>71</v>
      </c>
      <c r="C38" s="67">
        <v>2100000</v>
      </c>
      <c r="D38" s="67">
        <v>2100000</v>
      </c>
      <c r="E38" s="67">
        <v>0</v>
      </c>
      <c r="F38" s="67">
        <v>0</v>
      </c>
      <c r="G38" s="68">
        <v>312520</v>
      </c>
      <c r="H38" s="68">
        <v>312520</v>
      </c>
      <c r="I38" s="68">
        <v>0</v>
      </c>
      <c r="J38" s="68">
        <v>0</v>
      </c>
      <c r="K38" s="43">
        <f t="shared" si="5"/>
        <v>14.881904761904762</v>
      </c>
      <c r="L38" s="43">
        <f t="shared" si="6"/>
        <v>14.881904761904762</v>
      </c>
      <c r="M38" s="43"/>
      <c r="N38" s="44"/>
      <c r="O38" s="49">
        <v>2000000</v>
      </c>
      <c r="P38" s="54">
        <v>2000000</v>
      </c>
      <c r="Q38" s="54">
        <v>0</v>
      </c>
      <c r="R38" s="55">
        <v>0</v>
      </c>
      <c r="S38" s="50">
        <v>305308</v>
      </c>
      <c r="T38" s="58">
        <v>305308</v>
      </c>
      <c r="U38" s="58">
        <v>0</v>
      </c>
      <c r="V38" s="58">
        <v>0</v>
      </c>
      <c r="W38" s="51">
        <f t="shared" si="17"/>
        <v>15.2654</v>
      </c>
      <c r="X38" s="51">
        <f t="shared" si="18"/>
        <v>15.2654</v>
      </c>
      <c r="Y38" s="51"/>
      <c r="Z38" s="51"/>
      <c r="AA38" s="52">
        <f t="shared" si="21"/>
        <v>97.692307692307693</v>
      </c>
      <c r="AB38" s="52">
        <f t="shared" si="22"/>
        <v>97.692307692307693</v>
      </c>
      <c r="AC38" s="52"/>
      <c r="AD38" s="52"/>
    </row>
    <row r="39" spans="1:30" ht="34.5" x14ac:dyDescent="0.25">
      <c r="A39" s="8" t="s">
        <v>72</v>
      </c>
      <c r="B39" s="9" t="s">
        <v>73</v>
      </c>
      <c r="C39" s="67">
        <v>7597285</v>
      </c>
      <c r="D39" s="67">
        <v>7597285</v>
      </c>
      <c r="E39" s="67">
        <v>0</v>
      </c>
      <c r="F39" s="67">
        <v>0</v>
      </c>
      <c r="G39" s="68">
        <v>4334635.78</v>
      </c>
      <c r="H39" s="68">
        <v>4334635.78</v>
      </c>
      <c r="I39" s="68">
        <v>0</v>
      </c>
      <c r="J39" s="68">
        <v>0</v>
      </c>
      <c r="K39" s="43">
        <f t="shared" si="5"/>
        <v>57.055063486495506</v>
      </c>
      <c r="L39" s="43">
        <f t="shared" si="6"/>
        <v>57.055063486495506</v>
      </c>
      <c r="M39" s="43"/>
      <c r="N39" s="44"/>
      <c r="O39" s="49">
        <v>6664131</v>
      </c>
      <c r="P39" s="54">
        <v>6664131</v>
      </c>
      <c r="Q39" s="54">
        <v>0</v>
      </c>
      <c r="R39" s="55">
        <v>0</v>
      </c>
      <c r="S39" s="50">
        <v>2563020.7000000002</v>
      </c>
      <c r="T39" s="58">
        <v>2563020.7000000002</v>
      </c>
      <c r="U39" s="58">
        <v>0</v>
      </c>
      <c r="V39" s="58">
        <v>0</v>
      </c>
      <c r="W39" s="51">
        <f t="shared" si="17"/>
        <v>38.459938737698891</v>
      </c>
      <c r="X39" s="51">
        <f t="shared" si="18"/>
        <v>38.459938737698891</v>
      </c>
      <c r="Y39" s="51"/>
      <c r="Z39" s="51"/>
      <c r="AA39" s="52">
        <f t="shared" si="21"/>
        <v>59.128859495549129</v>
      </c>
      <c r="AB39" s="52">
        <f t="shared" si="22"/>
        <v>59.128859495549129</v>
      </c>
      <c r="AC39" s="52"/>
      <c r="AD39" s="52"/>
    </row>
    <row r="40" spans="1:30" ht="34.5" x14ac:dyDescent="0.25">
      <c r="A40" s="8" t="s">
        <v>74</v>
      </c>
      <c r="B40" s="9" t="s">
        <v>75</v>
      </c>
      <c r="C40" s="67">
        <v>7818100</v>
      </c>
      <c r="D40" s="67">
        <v>0</v>
      </c>
      <c r="E40" s="67">
        <v>7818100</v>
      </c>
      <c r="F40" s="67">
        <v>0</v>
      </c>
      <c r="G40" s="68">
        <v>1332000</v>
      </c>
      <c r="H40" s="68">
        <v>0</v>
      </c>
      <c r="I40" s="68">
        <v>1332000</v>
      </c>
      <c r="J40" s="68">
        <v>0</v>
      </c>
      <c r="K40" s="43">
        <f t="shared" si="5"/>
        <v>17.037387600567914</v>
      </c>
      <c r="L40" s="43"/>
      <c r="M40" s="43">
        <f t="shared" si="14"/>
        <v>17.037387600567914</v>
      </c>
      <c r="N40" s="44"/>
      <c r="O40" s="49">
        <v>8369800</v>
      </c>
      <c r="P40" s="54">
        <v>0</v>
      </c>
      <c r="Q40" s="54">
        <v>8369800</v>
      </c>
      <c r="R40" s="55">
        <v>0</v>
      </c>
      <c r="S40" s="50">
        <v>1561500</v>
      </c>
      <c r="T40" s="58">
        <v>0</v>
      </c>
      <c r="U40" s="58">
        <v>1561500</v>
      </c>
      <c r="V40" s="58">
        <v>0</v>
      </c>
      <c r="W40" s="51">
        <f t="shared" si="17"/>
        <v>18.65635976964802</v>
      </c>
      <c r="X40" s="51"/>
      <c r="Y40" s="51">
        <f t="shared" si="19"/>
        <v>18.65635976964802</v>
      </c>
      <c r="Z40" s="51"/>
      <c r="AA40" s="52">
        <f t="shared" si="21"/>
        <v>117.22972972972973</v>
      </c>
      <c r="AB40" s="52"/>
      <c r="AC40" s="52">
        <f t="shared" si="23"/>
        <v>117.22972972972973</v>
      </c>
      <c r="AD40" s="52"/>
    </row>
    <row r="41" spans="1:30" ht="34.5" x14ac:dyDescent="0.25">
      <c r="A41" s="8" t="s">
        <v>76</v>
      </c>
      <c r="B41" s="9" t="s">
        <v>77</v>
      </c>
      <c r="C41" s="67">
        <v>27086277.41</v>
      </c>
      <c r="D41" s="67">
        <v>27086277.41</v>
      </c>
      <c r="E41" s="67">
        <v>0</v>
      </c>
      <c r="F41" s="67">
        <v>0</v>
      </c>
      <c r="G41" s="68">
        <v>6709923.54</v>
      </c>
      <c r="H41" s="68">
        <v>6709923.54</v>
      </c>
      <c r="I41" s="68">
        <v>0</v>
      </c>
      <c r="J41" s="68">
        <v>0</v>
      </c>
      <c r="K41" s="43">
        <f t="shared" si="5"/>
        <v>24.772409432396785</v>
      </c>
      <c r="L41" s="43">
        <f t="shared" si="6"/>
        <v>24.772409432396785</v>
      </c>
      <c r="M41" s="43"/>
      <c r="N41" s="44"/>
      <c r="O41" s="49">
        <v>30805685.050000001</v>
      </c>
      <c r="P41" s="54">
        <v>30805685.050000001</v>
      </c>
      <c r="Q41" s="54">
        <v>0</v>
      </c>
      <c r="R41" s="55">
        <v>0</v>
      </c>
      <c r="S41" s="50">
        <v>8659050.9199999999</v>
      </c>
      <c r="T41" s="58">
        <v>8659050.9199999999</v>
      </c>
      <c r="U41" s="58">
        <v>0</v>
      </c>
      <c r="V41" s="58">
        <v>0</v>
      </c>
      <c r="W41" s="51">
        <f t="shared" si="17"/>
        <v>28.108613413224518</v>
      </c>
      <c r="X41" s="51">
        <f t="shared" si="18"/>
        <v>28.108613413224518</v>
      </c>
      <c r="Y41" s="51"/>
      <c r="Z41" s="51"/>
      <c r="AA41" s="52">
        <f t="shared" si="21"/>
        <v>129.04842906749425</v>
      </c>
      <c r="AB41" s="52">
        <f t="shared" si="22"/>
        <v>129.04842906749425</v>
      </c>
      <c r="AC41" s="52"/>
      <c r="AD41" s="52"/>
    </row>
    <row r="42" spans="1:30" ht="34.5" x14ac:dyDescent="0.25">
      <c r="A42" s="8" t="s">
        <v>78</v>
      </c>
      <c r="B42" s="9" t="s">
        <v>79</v>
      </c>
      <c r="C42" s="67">
        <v>1080000</v>
      </c>
      <c r="D42" s="67">
        <v>1080000</v>
      </c>
      <c r="E42" s="67">
        <v>0</v>
      </c>
      <c r="F42" s="67">
        <v>0</v>
      </c>
      <c r="G42" s="68">
        <v>353000</v>
      </c>
      <c r="H42" s="68">
        <v>353000</v>
      </c>
      <c r="I42" s="68">
        <v>0</v>
      </c>
      <c r="J42" s="68">
        <v>0</v>
      </c>
      <c r="K42" s="43">
        <f t="shared" si="5"/>
        <v>32.685185185185183</v>
      </c>
      <c r="L42" s="43">
        <f t="shared" si="6"/>
        <v>32.685185185185183</v>
      </c>
      <c r="M42" s="43"/>
      <c r="N42" s="44"/>
      <c r="O42" s="49">
        <v>1000000</v>
      </c>
      <c r="P42" s="54">
        <v>1000000</v>
      </c>
      <c r="Q42" s="54">
        <v>0</v>
      </c>
      <c r="R42" s="55">
        <v>0</v>
      </c>
      <c r="S42" s="50">
        <v>565715</v>
      </c>
      <c r="T42" s="58">
        <v>565715</v>
      </c>
      <c r="U42" s="58">
        <v>0</v>
      </c>
      <c r="V42" s="58">
        <v>0</v>
      </c>
      <c r="W42" s="51">
        <f t="shared" si="17"/>
        <v>56.5715</v>
      </c>
      <c r="X42" s="51">
        <f t="shared" si="18"/>
        <v>56.5715</v>
      </c>
      <c r="Y42" s="51"/>
      <c r="Z42" s="51"/>
      <c r="AA42" s="52">
        <f t="shared" si="21"/>
        <v>160.25920679886684</v>
      </c>
      <c r="AB42" s="52">
        <f t="shared" si="22"/>
        <v>160.25920679886684</v>
      </c>
      <c r="AC42" s="52"/>
      <c r="AD42" s="52"/>
    </row>
    <row r="43" spans="1:30" ht="23.25" x14ac:dyDescent="0.25">
      <c r="A43" s="8" t="s">
        <v>93</v>
      </c>
      <c r="B43" s="9" t="s">
        <v>94</v>
      </c>
      <c r="C43" s="67">
        <v>0</v>
      </c>
      <c r="D43" s="67">
        <v>0</v>
      </c>
      <c r="E43" s="67">
        <v>0</v>
      </c>
      <c r="F43" s="67">
        <v>0</v>
      </c>
      <c r="G43" s="68">
        <v>0</v>
      </c>
      <c r="H43" s="68">
        <v>0</v>
      </c>
      <c r="I43" s="68">
        <v>0</v>
      </c>
      <c r="J43" s="68">
        <v>0</v>
      </c>
      <c r="K43" s="71"/>
      <c r="L43" s="71"/>
      <c r="M43" s="71"/>
      <c r="N43" s="72"/>
      <c r="O43" s="49">
        <v>0</v>
      </c>
      <c r="P43" s="54">
        <v>0</v>
      </c>
      <c r="Q43" s="54">
        <v>0</v>
      </c>
      <c r="R43" s="55">
        <v>0</v>
      </c>
      <c r="S43" s="50">
        <v>0</v>
      </c>
      <c r="T43" s="58">
        <v>0</v>
      </c>
      <c r="U43" s="58">
        <v>0</v>
      </c>
      <c r="V43" s="58">
        <v>0</v>
      </c>
      <c r="W43" s="51"/>
      <c r="X43" s="51"/>
      <c r="Y43" s="51"/>
      <c r="Z43" s="51"/>
      <c r="AA43" s="52"/>
      <c r="AB43" s="52"/>
      <c r="AC43" s="52"/>
      <c r="AD43" s="52"/>
    </row>
    <row r="44" spans="1:30" ht="57.75" thickBot="1" x14ac:dyDescent="0.3">
      <c r="A44" s="8" t="s">
        <v>80</v>
      </c>
      <c r="B44" s="9" t="s">
        <v>81</v>
      </c>
      <c r="C44" s="67">
        <v>0</v>
      </c>
      <c r="D44" s="67">
        <v>6320327</v>
      </c>
      <c r="E44" s="67">
        <v>0</v>
      </c>
      <c r="F44" s="67">
        <v>0</v>
      </c>
      <c r="G44" s="68">
        <v>0</v>
      </c>
      <c r="H44" s="68">
        <v>4217085</v>
      </c>
      <c r="I44" s="68">
        <v>0</v>
      </c>
      <c r="J44" s="68">
        <v>0</v>
      </c>
      <c r="K44" s="45"/>
      <c r="L44" s="45">
        <f t="shared" si="6"/>
        <v>66.722576221135398</v>
      </c>
      <c r="M44" s="45"/>
      <c r="N44" s="46"/>
      <c r="O44" s="49">
        <v>0</v>
      </c>
      <c r="P44" s="54">
        <v>4212905</v>
      </c>
      <c r="Q44" s="54">
        <v>0</v>
      </c>
      <c r="R44" s="55">
        <v>0</v>
      </c>
      <c r="S44" s="50">
        <v>0</v>
      </c>
      <c r="T44" s="58">
        <v>458400</v>
      </c>
      <c r="U44" s="58">
        <v>0</v>
      </c>
      <c r="V44" s="58">
        <v>0</v>
      </c>
      <c r="W44" s="51"/>
      <c r="X44" s="51"/>
      <c r="Y44" s="51"/>
      <c r="Z44" s="51"/>
      <c r="AA44" s="52"/>
      <c r="AB44" s="52">
        <f t="shared" si="22"/>
        <v>10.870067831215165</v>
      </c>
      <c r="AC44" s="52"/>
      <c r="AD44" s="52"/>
    </row>
    <row r="45" spans="1:30" ht="12.95" customHeight="1" thickBot="1" x14ac:dyDescent="0.3">
      <c r="A45" s="15"/>
      <c r="B45" s="16"/>
      <c r="C45" s="25"/>
      <c r="D45" s="25"/>
      <c r="E45" s="25"/>
      <c r="F45" s="25"/>
      <c r="G45" s="27"/>
      <c r="H45" s="27"/>
      <c r="I45" s="27"/>
      <c r="J45" s="27"/>
      <c r="K45" s="47"/>
      <c r="L45" s="47"/>
      <c r="M45" s="47"/>
      <c r="N45" s="48"/>
      <c r="O45" s="49"/>
      <c r="P45" s="54"/>
      <c r="Q45" s="49"/>
      <c r="R45" s="49"/>
      <c r="S45" s="50"/>
      <c r="T45" s="50"/>
      <c r="U45" s="50"/>
      <c r="V45" s="50"/>
      <c r="W45" s="51"/>
      <c r="X45" s="51"/>
      <c r="Y45" s="51"/>
      <c r="Z45" s="51"/>
      <c r="AA45" s="52"/>
      <c r="AB45" s="52"/>
      <c r="AC45" s="52"/>
      <c r="AD45" s="52"/>
    </row>
    <row r="46" spans="1:30" ht="54.75" customHeight="1" thickBot="1" x14ac:dyDescent="0.3">
      <c r="A46" s="17" t="s">
        <v>82</v>
      </c>
      <c r="B46" s="18" t="s">
        <v>15</v>
      </c>
      <c r="C46" s="69">
        <v>-63220554.82</v>
      </c>
      <c r="D46" s="69">
        <v>-58361128.409999996</v>
      </c>
      <c r="E46" s="69">
        <v>-4268033.47</v>
      </c>
      <c r="F46" s="69">
        <v>-591392.93999999994</v>
      </c>
      <c r="G46" s="70">
        <v>10160603.58</v>
      </c>
      <c r="H46" s="70">
        <v>5233713.87</v>
      </c>
      <c r="I46" s="70">
        <v>2197035.79</v>
      </c>
      <c r="J46" s="70">
        <v>2729853.92</v>
      </c>
      <c r="K46" s="62" t="s">
        <v>15</v>
      </c>
      <c r="L46" s="62" t="s">
        <v>15</v>
      </c>
      <c r="M46" s="62" t="s">
        <v>15</v>
      </c>
      <c r="N46" s="63" t="s">
        <v>15</v>
      </c>
      <c r="O46" s="49">
        <v>-19014261.760000002</v>
      </c>
      <c r="P46" s="56">
        <v>-16267608.970000001</v>
      </c>
      <c r="Q46" s="56">
        <v>-2695978.58</v>
      </c>
      <c r="R46" s="57">
        <v>-50674.21</v>
      </c>
      <c r="S46" s="50">
        <v>7571928.1399999997</v>
      </c>
      <c r="T46" s="59">
        <v>7566468.4400000004</v>
      </c>
      <c r="U46" s="59">
        <v>-1547981.81</v>
      </c>
      <c r="V46" s="59">
        <v>1553441.51</v>
      </c>
      <c r="W46" s="60" t="s">
        <v>15</v>
      </c>
      <c r="X46" s="60" t="s">
        <v>15</v>
      </c>
      <c r="Y46" s="60" t="s">
        <v>15</v>
      </c>
      <c r="Z46" s="60" t="s">
        <v>15</v>
      </c>
      <c r="AA46" s="61" t="s">
        <v>15</v>
      </c>
      <c r="AB46" s="61" t="s">
        <v>15</v>
      </c>
      <c r="AC46" s="61" t="s">
        <v>15</v>
      </c>
      <c r="AD46" s="61" t="s">
        <v>15</v>
      </c>
    </row>
    <row r="47" spans="1:30" ht="12.95" customHeight="1" x14ac:dyDescent="0.25">
      <c r="A47" s="2"/>
      <c r="B47" s="19"/>
      <c r="C47" s="10"/>
      <c r="D47" s="10"/>
      <c r="E47" s="10"/>
      <c r="F47" s="10"/>
      <c r="G47" s="10"/>
      <c r="H47" s="10"/>
      <c r="I47" s="10"/>
      <c r="J47" s="10"/>
      <c r="K47" s="3"/>
    </row>
    <row r="48" spans="1:30" ht="12.95" customHeight="1" x14ac:dyDescent="0.25">
      <c r="A48" s="4"/>
      <c r="B48" s="4"/>
      <c r="C48" s="11"/>
      <c r="D48" s="11"/>
      <c r="E48" s="11"/>
      <c r="F48" s="11"/>
      <c r="G48" s="11"/>
      <c r="H48" s="11"/>
      <c r="I48" s="11"/>
      <c r="J48" s="2"/>
      <c r="K48" s="3"/>
    </row>
  </sheetData>
  <mergeCells count="10">
    <mergeCell ref="A4:A5"/>
    <mergeCell ref="B4:B5"/>
    <mergeCell ref="C4:F4"/>
    <mergeCell ref="G4:J4"/>
    <mergeCell ref="A2:XFD2"/>
    <mergeCell ref="K4:N4"/>
    <mergeCell ref="O4:R4"/>
    <mergeCell ref="S4:V4"/>
    <mergeCell ref="W4:Z4"/>
    <mergeCell ref="AA4:AD4"/>
  </mergeCells>
  <pageMargins left="0.78749999999999998" right="0.59027779999999996" top="0.59027779999999996" bottom="0.39374999999999999" header="0" footer="0"/>
  <pageSetup paperSize="9" scale="3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7085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7787760-EE04-4490-8924-9E789A6306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Revizor</cp:lastModifiedBy>
  <cp:lastPrinted>2023-10-24T09:59:13Z</cp:lastPrinted>
  <dcterms:created xsi:type="dcterms:W3CDTF">2023-07-11T06:53:38Z</dcterms:created>
  <dcterms:modified xsi:type="dcterms:W3CDTF">2024-04-22T09:03:34Z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knyag26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