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nova\Desktop\Ганова\Сайт\на 01.10.2024\"/>
    </mc:Choice>
  </mc:AlternateContent>
  <bookViews>
    <workbookView xWindow="105" yWindow="-240" windowWidth="17520" windowHeight="119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8" i="1" l="1"/>
  <c r="G7" i="1" l="1"/>
  <c r="G24" i="1" l="1"/>
  <c r="G23" i="1"/>
  <c r="C18" i="1"/>
  <c r="C5" i="1"/>
  <c r="F18" i="1" l="1"/>
  <c r="F5" i="1"/>
  <c r="F4" i="1" l="1"/>
  <c r="G6" i="1"/>
  <c r="C4" i="1" l="1"/>
  <c r="E6" i="1"/>
  <c r="D5" i="1" l="1"/>
  <c r="D4" i="1" s="1"/>
  <c r="G21" i="1" l="1"/>
  <c r="G18" i="1"/>
  <c r="G19" i="1" l="1"/>
  <c r="G8" i="1"/>
  <c r="G9" i="1"/>
  <c r="G10" i="1"/>
  <c r="G12" i="1"/>
  <c r="G13" i="1"/>
  <c r="G14" i="1"/>
  <c r="G15" i="1"/>
  <c r="G16" i="1"/>
  <c r="G17" i="1"/>
  <c r="G5" i="1"/>
  <c r="E21" i="1"/>
  <c r="E19" i="1"/>
  <c r="E18" i="1"/>
  <c r="E16" i="1"/>
  <c r="E17" i="1"/>
  <c r="E7" i="1"/>
  <c r="E8" i="1"/>
  <c r="E9" i="1"/>
  <c r="E10" i="1"/>
  <c r="E12" i="1"/>
  <c r="E13" i="1"/>
  <c r="E15" i="1"/>
  <c r="E5" i="1"/>
  <c r="G4" i="1" l="1"/>
  <c r="E4" i="1"/>
</calcChain>
</file>

<file path=xl/sharedStrings.xml><?xml version="1.0" encoding="utf-8"?>
<sst xmlns="http://schemas.openxmlformats.org/spreadsheetml/2006/main" count="68" uniqueCount="51">
  <si>
    <t>Итого</t>
  </si>
  <si>
    <t>НАЛОГОВЫЕ И НЕНАЛОГОВЫЕ ДОХОДЫ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</si>
  <si>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</si>
  <si>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</si>
  <si>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</si>
  <si>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</si>
  <si>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</si>
  <si>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</si>
  <si>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</si>
  <si>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</si>
  <si>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</si>
  <si>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</si>
  <si>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</si>
  <si>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</si>
  <si>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</si>
  <si>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</t>
  </si>
  <si>
    <t>% исполнения уточнённого плана</t>
  </si>
  <si>
    <t>-</t>
  </si>
  <si>
    <t>00010000000000000000</t>
  </si>
  <si>
    <t>00010100000000000000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</si>
  <si>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</si>
  <si>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</si>
  <si>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</si>
  <si>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</si>
  <si>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</si>
  <si>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</si>
  <si>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ДОХОДЫ ОТ ОКАЗАНИЯ ПЛАТНЫХ УСЛУГ И КОМПЕНСАЦИИ ЗАТРАТ ГОСУДАРСТВА</t>
  </si>
  <si>
    <t>00011300000000000000</t>
  </si>
  <si>
    <t>00011400000000000000</t>
  </si>
  <si>
    <t>00011600000000000000</t>
  </si>
  <si>
    <t>00011700000000000000</t>
  </si>
  <si>
    <t>00020000000000000000</t>
  </si>
  <si>
    <t>00020200000000000000</t>
  </si>
  <si>
    <t>00020700000000000000</t>
  </si>
  <si>
    <t>00021900000000000000</t>
  </si>
  <si>
    <t>Код дохода по КД</t>
  </si>
  <si>
    <t>Наименование показателя</t>
  </si>
  <si>
    <t xml:space="preserve">Уточнённый план </t>
  </si>
  <si>
    <t>Ед.изм: рубль</t>
  </si>
  <si>
    <t>00020400000000000000</t>
  </si>
  <si>
    <t>БЕЗВОЗМЕЗДНЫЕ ПОСТУПЛЕНИЯ ОТ НЕГОСУДАРСТВЕННЫХ ОРГАНИЗАЦИЙ</t>
  </si>
  <si>
    <t xml:space="preserve">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</si>
  <si>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00021800000000000000</t>
  </si>
  <si>
    <t xml:space="preserve">% исполнения к 2023 году </t>
  </si>
  <si>
    <t>ЗАДОЛЖЕННОСТЬ И ПЕРЕРАСЧЕТЫ ПО ОТМЕНЕННЫМ НАЛОГАМ, СБОРАМ И ИНЫМ ОБЯЗАТЕЛЬНЫМ ПЛАТЕЖАМ</t>
  </si>
  <si>
    <t>00010900000000000000</t>
  </si>
  <si>
    <t>00020800000000000000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</si>
  <si>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</si>
  <si>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Сведения на 01.10.2024 об исполнении консолидированного бюджета МР "Княжпогостский" по ДЧБ в сравнении с плановыми назначениями и с соответствующим периодом предшествующего года </t>
  </si>
  <si>
    <t>Исполнено на 01.10.2024</t>
  </si>
  <si>
    <t>Исполнено на 01.10.2023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</si>
</sst>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\ ###\ ###\ ###\ ##0.00"/>
    <numFmt numFmtId="165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sz val="8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1F5F9"/>
      </patternFill>
    </fill>
    <fill>
      <patternFill patternType="solid">
        <fgColor rgb="FFFFD5AB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</borders>
  <cellStyleXfs count="6">
    <xf numFmtId="0" fontId="0" fillId="0" borderId="0"/>
    <xf numFmtId="0" fontId="1" fillId="0" borderId="0"/>
    <xf numFmtId="4" fontId="8" fillId="0" borderId="2">
      <alignment horizontal="right" shrinkToFit="1"/>
    </xf>
    <xf numFmtId="4" fontId="9" fillId="5" borderId="3">
      <alignment horizontal="right" vertical="top" shrinkToFit="1"/>
    </xf>
    <xf numFmtId="4" fontId="10" fillId="6" borderId="4">
      <alignment horizontal="right" shrinkToFit="1"/>
    </xf>
    <xf numFmtId="4" fontId="10" fillId="6" borderId="5">
      <alignment horizontal="right" shrinkToFit="1"/>
    </xf>
  </cellStyleXfs>
  <cellXfs count="25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4" fontId="4" fillId="4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top"/>
    </xf>
    <xf numFmtId="4" fontId="4" fillId="4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4" fontId="4" fillId="3" borderId="1" xfId="0" applyNumberFormat="1" applyFont="1" applyFill="1" applyBorder="1" applyAlignment="1">
      <alignment horizontal="right" vertical="top"/>
    </xf>
    <xf numFmtId="0" fontId="6" fillId="3" borderId="1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right" vertical="top" wrapText="1"/>
    </xf>
    <xf numFmtId="165" fontId="4" fillId="4" borderId="1" xfId="0" applyNumberFormat="1" applyFont="1" applyFill="1" applyBorder="1" applyAlignment="1">
      <alignment horizontal="right" vertical="top"/>
    </xf>
    <xf numFmtId="165" fontId="4" fillId="3" borderId="1" xfId="0" applyNumberFormat="1" applyFont="1" applyFill="1" applyBorder="1" applyAlignment="1">
      <alignment horizontal="right" vertical="top"/>
    </xf>
    <xf numFmtId="165" fontId="3" fillId="0" borderId="1" xfId="0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center" wrapText="1"/>
    </xf>
    <xf numFmtId="0" fontId="7" fillId="0" borderId="0" xfId="0" applyFont="1" applyBorder="1" applyAlignment="1">
      <alignment horizontal="right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</cellXfs>
  <cellStyles count="6">
    <cellStyle name="ex58" xfId="4"/>
    <cellStyle name="ex59" xfId="5"/>
    <cellStyle name="ex71" xfId="3"/>
    <cellStyle name="xl45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zoomScale="90" zoomScaleNormal="90"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C6" sqref="C6"/>
    </sheetView>
  </sheetViews>
  <sheetFormatPr defaultColWidth="9.140625" defaultRowHeight="15" x14ac:dyDescent="0.2"/>
  <cols>
    <col min="1" max="1" width="56.42578125" style="1" customWidth="1"/>
    <col min="2" max="2" width="28.5703125" style="1" customWidth="1"/>
    <col min="3" max="3" width="19.85546875" style="1" customWidth="1"/>
    <col min="4" max="4" width="19" style="1" customWidth="1"/>
    <col min="5" max="5" width="17.140625" style="1" customWidth="1"/>
    <col min="6" max="6" width="20.5703125" style="1" customWidth="1"/>
    <col min="7" max="7" width="18.140625" style="1" customWidth="1"/>
    <col min="8" max="8" width="15.7109375" style="1" customWidth="1"/>
    <col min="9" max="16384" width="9.140625" style="1"/>
  </cols>
  <sheetData>
    <row r="1" spans="1:7" ht="40.5" customHeight="1" x14ac:dyDescent="0.25">
      <c r="A1" s="23" t="s">
        <v>48</v>
      </c>
      <c r="B1" s="23"/>
      <c r="C1" s="23"/>
      <c r="D1" s="23"/>
      <c r="E1" s="23"/>
      <c r="F1" s="23"/>
      <c r="G1" s="23"/>
    </row>
    <row r="2" spans="1:7" ht="24.75" customHeight="1" x14ac:dyDescent="0.25">
      <c r="A2" s="24"/>
      <c r="B2" s="24"/>
      <c r="C2" s="20"/>
      <c r="D2" s="20"/>
      <c r="E2" s="20"/>
      <c r="F2" s="20"/>
      <c r="G2" s="21" t="s">
        <v>38</v>
      </c>
    </row>
    <row r="3" spans="1:7" s="2" customFormat="1" ht="63" x14ac:dyDescent="0.25">
      <c r="A3" s="4" t="s">
        <v>36</v>
      </c>
      <c r="B3" s="4" t="s">
        <v>35</v>
      </c>
      <c r="C3" s="5" t="s">
        <v>37</v>
      </c>
      <c r="D3" s="5" t="s">
        <v>49</v>
      </c>
      <c r="E3" s="5" t="s">
        <v>16</v>
      </c>
      <c r="F3" s="5" t="s">
        <v>50</v>
      </c>
      <c r="G3" s="5" t="s">
        <v>43</v>
      </c>
    </row>
    <row r="4" spans="1:7" ht="15.75" x14ac:dyDescent="0.25">
      <c r="A4" s="6" t="s">
        <v>0</v>
      </c>
      <c r="B4" s="7"/>
      <c r="C4" s="3">
        <f>C5+C18</f>
        <v>1050877679.64</v>
      </c>
      <c r="D4" s="3">
        <f>D5+D18</f>
        <v>764247580.45999992</v>
      </c>
      <c r="E4" s="17">
        <f>D4/C4*100</f>
        <v>72.724694345188567</v>
      </c>
      <c r="F4" s="3">
        <f>F5+F18</f>
        <v>641550346.28999996</v>
      </c>
      <c r="G4" s="8">
        <f>D4/F4*100</f>
        <v>119.12511385576232</v>
      </c>
    </row>
    <row r="5" spans="1:7" ht="15.75" x14ac:dyDescent="0.2">
      <c r="A5" s="14" t="s">
        <v>1</v>
      </c>
      <c r="B5" s="15" t="s">
        <v>18</v>
      </c>
      <c r="C5" s="16">
        <f>SUM(C6:C17)</f>
        <v>399195844</v>
      </c>
      <c r="D5" s="16">
        <f>SUM(D6:D17)</f>
        <v>306921212.55999994</v>
      </c>
      <c r="E5" s="18">
        <f>D5/C5*100</f>
        <v>76.884871717251642</v>
      </c>
      <c r="F5" s="16">
        <f>SUM(F6:F17)</f>
        <v>291924197.02999997</v>
      </c>
      <c r="G5" s="13">
        <f>D5/F5*100</f>
        <v>105.13729786108097</v>
      </c>
    </row>
    <row r="6" spans="1:7" x14ac:dyDescent="0.2">
      <c r="A6" s="10" t="s">
        <v>2</v>
      </c>
      <c r="B6" s="11" t="s">
        <v>19</v>
      </c>
      <c r="C6" s="12">
        <v>291790000</v>
      </c>
      <c r="D6" s="12">
        <v>237295776.12</v>
      </c>
      <c r="E6" s="19">
        <f>D6/C6*100</f>
        <v>81.324163309229249</v>
      </c>
      <c r="F6" s="12">
        <v>220014739.59999999</v>
      </c>
      <c r="G6" s="9">
        <f>D6/F6*100</f>
        <v>107.85449036342654</v>
      </c>
    </row>
    <row r="7" spans="1:7" ht="45" x14ac:dyDescent="0.2">
      <c r="A7" s="10" t="s">
        <v>3</v>
      </c>
      <c r="B7" s="11" t="s">
        <v>20</v>
      </c>
      <c r="C7" s="12">
        <v>19877590</v>
      </c>
      <c r="D7" s="12">
        <v>14213252.369999999</v>
      </c>
      <c r="E7" s="19">
        <f t="shared" ref="E7:E17" si="0">D7/C7*100</f>
        <v>71.503901479002224</v>
      </c>
      <c r="F7" s="12">
        <v>13638047.810000001</v>
      </c>
      <c r="G7" s="9">
        <f>D7/F7*100</f>
        <v>104.21764586848153</v>
      </c>
    </row>
    <row r="8" spans="1:7" x14ac:dyDescent="0.2">
      <c r="A8" s="10" t="s">
        <v>4</v>
      </c>
      <c r="B8" s="11" t="s">
        <v>21</v>
      </c>
      <c r="C8" s="12">
        <v>27118000</v>
      </c>
      <c r="D8" s="12">
        <v>20023174.43</v>
      </c>
      <c r="E8" s="19">
        <f t="shared" si="0"/>
        <v>73.837209344346931</v>
      </c>
      <c r="F8" s="12">
        <v>22624112.440000001</v>
      </c>
      <c r="G8" s="9">
        <f t="shared" ref="G8:G17" si="1">D8/F8*100</f>
        <v>88.503690401566971</v>
      </c>
    </row>
    <row r="9" spans="1:7" x14ac:dyDescent="0.2">
      <c r="A9" s="10" t="s">
        <v>5</v>
      </c>
      <c r="B9" s="11" t="s">
        <v>22</v>
      </c>
      <c r="C9" s="12">
        <v>7745000</v>
      </c>
      <c r="D9" s="12">
        <v>2563083.84</v>
      </c>
      <c r="E9" s="19">
        <f t="shared" si="0"/>
        <v>33.093400129115558</v>
      </c>
      <c r="F9" s="12">
        <v>1768231.46</v>
      </c>
      <c r="G9" s="9">
        <f t="shared" si="1"/>
        <v>144.95182887425835</v>
      </c>
    </row>
    <row r="10" spans="1:7" x14ac:dyDescent="0.2">
      <c r="A10" s="10" t="s">
        <v>6</v>
      </c>
      <c r="B10" s="11" t="s">
        <v>23</v>
      </c>
      <c r="C10" s="12">
        <v>4332000</v>
      </c>
      <c r="D10" s="12">
        <v>4842101.4000000004</v>
      </c>
      <c r="E10" s="19">
        <f t="shared" si="0"/>
        <v>111.77519390581719</v>
      </c>
      <c r="F10" s="12">
        <v>3184183.93</v>
      </c>
      <c r="G10" s="9">
        <f t="shared" si="1"/>
        <v>152.06726453141795</v>
      </c>
    </row>
    <row r="11" spans="1:7" ht="47.25" customHeight="1" x14ac:dyDescent="0.2">
      <c r="A11" s="10" t="s">
        <v>44</v>
      </c>
      <c r="B11" s="11" t="s">
        <v>45</v>
      </c>
      <c r="C11" s="19" t="s">
        <v>17</v>
      </c>
      <c r="D11" s="19" t="s">
        <v>17</v>
      </c>
      <c r="E11" s="19" t="s">
        <v>17</v>
      </c>
      <c r="F11" s="19" t="s">
        <v>17</v>
      </c>
      <c r="G11" s="19" t="s">
        <v>17</v>
      </c>
    </row>
    <row r="12" spans="1:7" ht="45" x14ac:dyDescent="0.2">
      <c r="A12" s="10" t="s">
        <v>7</v>
      </c>
      <c r="B12" s="11" t="s">
        <v>24</v>
      </c>
      <c r="C12" s="12">
        <v>13630780</v>
      </c>
      <c r="D12" s="12">
        <v>11279127.77</v>
      </c>
      <c r="E12" s="19">
        <f t="shared" si="0"/>
        <v>82.747485983927547</v>
      </c>
      <c r="F12" s="12">
        <v>15368411.779999999</v>
      </c>
      <c r="G12" s="9">
        <f t="shared" si="1"/>
        <v>73.39162908608634</v>
      </c>
    </row>
    <row r="13" spans="1:7" ht="30" x14ac:dyDescent="0.2">
      <c r="A13" s="10" t="s">
        <v>8</v>
      </c>
      <c r="B13" s="11" t="s">
        <v>25</v>
      </c>
      <c r="C13" s="12">
        <v>9132028</v>
      </c>
      <c r="D13" s="12">
        <v>9092464.3200000003</v>
      </c>
      <c r="E13" s="19">
        <f t="shared" si="0"/>
        <v>99.566759103235341</v>
      </c>
      <c r="F13" s="12">
        <v>647948.34</v>
      </c>
      <c r="G13" s="9">
        <f t="shared" si="1"/>
        <v>1403.2699458725367</v>
      </c>
    </row>
    <row r="14" spans="1:7" ht="30" x14ac:dyDescent="0.2">
      <c r="A14" s="10" t="s">
        <v>26</v>
      </c>
      <c r="B14" s="11" t="s">
        <v>27</v>
      </c>
      <c r="C14" s="19">
        <v>320340</v>
      </c>
      <c r="D14" s="12">
        <v>403492.29</v>
      </c>
      <c r="E14" s="19" t="s">
        <v>17</v>
      </c>
      <c r="F14" s="12">
        <v>5659804.9800000004</v>
      </c>
      <c r="G14" s="9">
        <f t="shared" si="1"/>
        <v>7.1290846844691096</v>
      </c>
    </row>
    <row r="15" spans="1:7" ht="30" x14ac:dyDescent="0.2">
      <c r="A15" s="10" t="s">
        <v>9</v>
      </c>
      <c r="B15" s="11" t="s">
        <v>28</v>
      </c>
      <c r="C15" s="12">
        <v>22496500</v>
      </c>
      <c r="D15" s="12">
        <v>3639293.24</v>
      </c>
      <c r="E15" s="19">
        <f t="shared" si="0"/>
        <v>16.177153068255063</v>
      </c>
      <c r="F15" s="12">
        <v>2306692.5699999998</v>
      </c>
      <c r="G15" s="9">
        <f t="shared" si="1"/>
        <v>157.77105659121278</v>
      </c>
    </row>
    <row r="16" spans="1:7" x14ac:dyDescent="0.2">
      <c r="A16" s="10" t="s">
        <v>10</v>
      </c>
      <c r="B16" s="11" t="s">
        <v>29</v>
      </c>
      <c r="C16" s="12">
        <v>2189606</v>
      </c>
      <c r="D16" s="12">
        <v>3177441.82</v>
      </c>
      <c r="E16" s="19">
        <f t="shared" si="0"/>
        <v>145.11477498691545</v>
      </c>
      <c r="F16" s="12">
        <v>6312122.9199999999</v>
      </c>
      <c r="G16" s="9">
        <f t="shared" si="1"/>
        <v>50.338719005807953</v>
      </c>
    </row>
    <row r="17" spans="1:7" x14ac:dyDescent="0.2">
      <c r="A17" s="10" t="s">
        <v>11</v>
      </c>
      <c r="B17" s="11" t="s">
        <v>30</v>
      </c>
      <c r="C17" s="12">
        <v>564000</v>
      </c>
      <c r="D17" s="12">
        <v>392004.96</v>
      </c>
      <c r="E17" s="19">
        <f t="shared" si="0"/>
        <v>69.50442553191489</v>
      </c>
      <c r="F17" s="12">
        <v>399901.2</v>
      </c>
      <c r="G17" s="9">
        <f t="shared" si="1"/>
        <v>98.025452286714824</v>
      </c>
    </row>
    <row r="18" spans="1:7" ht="17.25" customHeight="1" x14ac:dyDescent="0.2">
      <c r="A18" s="14" t="s">
        <v>12</v>
      </c>
      <c r="B18" s="15" t="s">
        <v>31</v>
      </c>
      <c r="C18" s="16">
        <f>SUM(C19:C24)</f>
        <v>651681835.63999999</v>
      </c>
      <c r="D18" s="16">
        <f>SUM(D19:D24)</f>
        <v>457326367.89999998</v>
      </c>
      <c r="E18" s="18">
        <f>D18/C18*100</f>
        <v>70.176325760387584</v>
      </c>
      <c r="F18" s="16">
        <f>SUM(F19:F24)</f>
        <v>349626149.25999999</v>
      </c>
      <c r="G18" s="13">
        <f>D18/F18*100</f>
        <v>130.80439459918901</v>
      </c>
    </row>
    <row r="19" spans="1:7" ht="45" x14ac:dyDescent="0.2">
      <c r="A19" s="10" t="s">
        <v>13</v>
      </c>
      <c r="B19" s="11" t="s">
        <v>32</v>
      </c>
      <c r="C19" s="12">
        <v>651595985.63999999</v>
      </c>
      <c r="D19" s="12">
        <v>468051696.06999999</v>
      </c>
      <c r="E19" s="19">
        <f>D19/C19*100</f>
        <v>71.831580670387012</v>
      </c>
      <c r="F19" s="12">
        <v>349620549.81999999</v>
      </c>
      <c r="G19" s="9">
        <f>D19/F19*100</f>
        <v>133.87419484094215</v>
      </c>
    </row>
    <row r="20" spans="1:7" ht="30" x14ac:dyDescent="0.2">
      <c r="A20" s="10" t="s">
        <v>40</v>
      </c>
      <c r="B20" s="22" t="s">
        <v>39</v>
      </c>
      <c r="C20" s="19">
        <v>0</v>
      </c>
      <c r="D20" s="12">
        <v>-10761578.17</v>
      </c>
      <c r="E20" s="19" t="s">
        <v>17</v>
      </c>
      <c r="F20" s="19" t="s">
        <v>17</v>
      </c>
      <c r="G20" s="19" t="s">
        <v>17</v>
      </c>
    </row>
    <row r="21" spans="1:7" x14ac:dyDescent="0.2">
      <c r="A21" s="10" t="s">
        <v>15</v>
      </c>
      <c r="B21" s="11" t="s">
        <v>33</v>
      </c>
      <c r="C21" s="19">
        <v>85850</v>
      </c>
      <c r="D21" s="12">
        <v>85850</v>
      </c>
      <c r="E21" s="19">
        <f t="shared" ref="E21" si="2">D21/C21*100</f>
        <v>100</v>
      </c>
      <c r="F21" s="12">
        <v>44700</v>
      </c>
      <c r="G21" s="9">
        <f>D21/F21*100</f>
        <v>192.05816554809843</v>
      </c>
    </row>
    <row r="22" spans="1:7" ht="120" hidden="1" x14ac:dyDescent="0.2">
      <c r="A22" s="10" t="s">
        <v>47</v>
      </c>
      <c r="B22" s="11" t="s">
        <v>46</v>
      </c>
      <c r="C22" s="19" t="s">
        <v>17</v>
      </c>
      <c r="D22" s="12" t="s">
        <v>17</v>
      </c>
      <c r="E22" s="12" t="s">
        <v>17</v>
      </c>
      <c r="F22" s="12" t="s">
        <v>17</v>
      </c>
      <c r="G22" s="12" t="s">
        <v>17</v>
      </c>
    </row>
    <row r="23" spans="1:7" ht="75.75" customHeight="1" x14ac:dyDescent="0.2">
      <c r="A23" s="10" t="s">
        <v>41</v>
      </c>
      <c r="B23" s="22" t="s">
        <v>42</v>
      </c>
      <c r="C23" s="19" t="s">
        <v>17</v>
      </c>
      <c r="D23" s="12">
        <v>103799.69</v>
      </c>
      <c r="E23" s="19" t="s">
        <v>17</v>
      </c>
      <c r="F23" s="12">
        <v>24249.96</v>
      </c>
      <c r="G23" s="9">
        <f t="shared" ref="G23:G24" si="3">D23/F23*100</f>
        <v>428.04066480934404</v>
      </c>
    </row>
    <row r="24" spans="1:7" ht="46.5" customHeight="1" x14ac:dyDescent="0.2">
      <c r="A24" s="10" t="s">
        <v>14</v>
      </c>
      <c r="B24" s="11" t="s">
        <v>34</v>
      </c>
      <c r="C24" s="19" t="s">
        <v>17</v>
      </c>
      <c r="D24" s="12">
        <v>-153399.69</v>
      </c>
      <c r="E24" s="19" t="s">
        <v>17</v>
      </c>
      <c r="F24" s="12">
        <v>-63350.52</v>
      </c>
      <c r="G24" s="9">
        <f t="shared" si="3"/>
        <v>242.14432651855108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Ganova</cp:lastModifiedBy>
  <cp:lastPrinted>2020-04-10T09:37:24Z</cp:lastPrinted>
  <dcterms:created xsi:type="dcterms:W3CDTF">2017-08-30T14:30:40Z</dcterms:created>
  <dcterms:modified xsi:type="dcterms:W3CDTF">2024-10-10T13:18:58Z</dcterms:modified>
</cp:coreProperties>
</file>