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8" yWindow="84" windowWidth="14952" windowHeight="12288"/>
  </bookViews>
  <sheets>
    <sheet name="Расходы" sheetId="3" r:id="rId1"/>
  </sheets>
  <definedNames>
    <definedName name="_xlnm.Print_Area" localSheetId="0">Расходы!$A$1:$J$25</definedName>
  </definedNames>
  <calcPr calcId="145621"/>
</workbook>
</file>

<file path=xl/calcChain.xml><?xml version="1.0" encoding="utf-8"?>
<calcChain xmlns="http://schemas.openxmlformats.org/spreadsheetml/2006/main">
  <c r="G10" i="3" l="1"/>
  <c r="I15" i="3"/>
  <c r="I14" i="3"/>
  <c r="H15" i="3"/>
  <c r="H14" i="3"/>
  <c r="G15" i="3"/>
  <c r="G14" i="3"/>
  <c r="F15" i="3"/>
  <c r="F14" i="3"/>
  <c r="C6" i="3"/>
  <c r="E14" i="3"/>
  <c r="D14" i="3"/>
  <c r="C14" i="3"/>
  <c r="E22" i="3" l="1"/>
  <c r="D22" i="3"/>
  <c r="C22" i="3"/>
  <c r="C20" i="3"/>
  <c r="E20" i="3"/>
  <c r="D20" i="3"/>
  <c r="E16" i="3"/>
  <c r="D16" i="3"/>
  <c r="C16" i="3"/>
  <c r="C25" i="3" s="1"/>
  <c r="E12" i="3"/>
  <c r="D12" i="3"/>
  <c r="C12" i="3"/>
  <c r="E6" i="3"/>
  <c r="D6" i="3"/>
  <c r="E25" i="3" l="1"/>
  <c r="G25" i="3" s="1"/>
  <c r="D25" i="3"/>
  <c r="I7" i="3"/>
  <c r="I8" i="3"/>
  <c r="I9" i="3"/>
  <c r="I11" i="3"/>
  <c r="I16" i="3"/>
  <c r="I17" i="3"/>
  <c r="I18" i="3"/>
  <c r="I19" i="3"/>
  <c r="I20" i="3"/>
  <c r="I21" i="3"/>
  <c r="I22" i="3"/>
  <c r="I23" i="3"/>
  <c r="I6" i="3"/>
  <c r="H7" i="3"/>
  <c r="H8" i="3"/>
  <c r="H9" i="3"/>
  <c r="H10" i="3"/>
  <c r="H11" i="3"/>
  <c r="H12" i="3"/>
  <c r="H13" i="3"/>
  <c r="H16" i="3"/>
  <c r="H17" i="3"/>
  <c r="H18" i="3"/>
  <c r="H19" i="3"/>
  <c r="H20" i="3"/>
  <c r="H21" i="3"/>
  <c r="H22" i="3"/>
  <c r="H23" i="3"/>
  <c r="H6" i="3"/>
  <c r="G7" i="3"/>
  <c r="G8" i="3"/>
  <c r="G9" i="3"/>
  <c r="G11" i="3"/>
  <c r="G12" i="3"/>
  <c r="G13" i="3"/>
  <c r="G16" i="3"/>
  <c r="G17" i="3"/>
  <c r="G18" i="3"/>
  <c r="G19" i="3"/>
  <c r="G22" i="3"/>
  <c r="G23" i="3"/>
  <c r="G6" i="3"/>
  <c r="F16" i="3"/>
  <c r="F17" i="3"/>
  <c r="F18" i="3"/>
  <c r="F19" i="3"/>
  <c r="F20" i="3"/>
  <c r="F21" i="3"/>
  <c r="F22" i="3"/>
  <c r="F23" i="3"/>
  <c r="F13" i="3"/>
  <c r="F12" i="3"/>
  <c r="F8" i="3"/>
  <c r="F9" i="3"/>
  <c r="F10" i="3"/>
  <c r="F11" i="3"/>
  <c r="F7" i="3"/>
  <c r="F6" i="3"/>
  <c r="I25" i="3" l="1"/>
  <c r="H25" i="3"/>
  <c r="F25" i="3"/>
</calcChain>
</file>

<file path=xl/sharedStrings.xml><?xml version="1.0" encoding="utf-8"?>
<sst xmlns="http://schemas.openxmlformats.org/spreadsheetml/2006/main" count="74" uniqueCount="67">
  <si>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</si>
  <si>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</si>
  <si>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</si>
  <si>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</si>
  <si>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</si>
  <si>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</si>
  <si>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</si>
  <si>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</si>
  <si>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</si>
  <si>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</si>
  <si>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</si>
  <si>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</si>
  <si>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</si>
  <si>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</si>
  <si>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</si>
  <si>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</si>
  <si>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</si>
  <si>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</si>
  <si>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</si>
  <si>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</si>
  <si>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</si>
  <si>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</si>
  <si>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</si>
  <si>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</si>
  <si>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</si>
  <si>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</si>
  <si>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</si>
  <si>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</si>
  <si>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</si>
  <si>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</si>
  <si>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</si>
  <si>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</si>
  <si>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</si>
  <si>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</si>
  <si>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</si>
  <si>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</si>
  <si>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</si>
  <si>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1000</t>
  </si>
  <si>
    <t>СОЦИАЛЬНАЯ ПОЛИТИКА</t>
  </si>
  <si>
    <t>1001</t>
  </si>
  <si>
    <t>Пенсионное обеспечение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</si>
  <si>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</si>
  <si>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</si>
  <si>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</si>
  <si>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</si>
  <si>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</si>
  <si>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</si>
  <si>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</si>
  <si>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</si>
  <si>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</si>
  <si>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0300</t>
  </si>
  <si>
    <t>НАЦИОНАЛЬНАЯ БЕЗОПАСНОСТЬ И ПРАВООХРАНИТЕЛЬНАЯ ДЕЯТЕЛЬНОСТЬ</t>
  </si>
  <si>
    <t>Отсутствие чрезвычайных ситуаций в сельском поселении</t>
  </si>
  <si>
    <t>Увеличены ассигнования на сумму межбюджетных трансфертов на решение вопросов местного значения</t>
  </si>
  <si>
    <t xml:space="preserve">Уменьшены ассигнования за счет экономии расходов по бане (не функционировала в конце года, объявлен конкурс).
</t>
  </si>
  <si>
    <t xml:space="preserve">Увеличены ассигнования на реализацию мероприятий по ТКО в виде межбюджетных трансфертов 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</si>
  <si>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</si>
  <si>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</si>
  <si>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</si>
  <si>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</si>
  <si>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Общеэкономические вопросы</t>
  </si>
  <si>
    <t>0401</t>
  </si>
  <si>
    <r>
      <t xml:space="preserve">Сведения о фактически произведенных расходах сельского поселения </t>
    </r>
    <r>
      <rPr>
        <b/>
        <sz val="11"/>
        <color rgb="FFFF0000"/>
        <rFont val="Times New Roman"/>
        <family val="1"/>
        <charset val="204"/>
      </rPr>
      <t xml:space="preserve">"Иоссер" </t>
    </r>
    <r>
      <rPr>
        <b/>
        <sz val="11"/>
        <color rgb="FF000000"/>
        <rFont val="Times New Roman"/>
        <family val="1"/>
        <charset val="204"/>
      </rPr>
      <t xml:space="preserve">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</t>
    </r>
    <r>
      <rPr>
        <b/>
        <sz val="11"/>
        <color rgb="FFFF0000"/>
        <rFont val="Times New Roman"/>
        <family val="1"/>
        <charset val="204"/>
      </rPr>
      <t>2022</t>
    </r>
    <r>
      <rPr>
        <b/>
        <sz val="11"/>
        <color rgb="FF000000"/>
        <rFont val="Times New Roman"/>
        <family val="1"/>
        <charset val="204"/>
      </rPr>
      <t xml:space="preserve"> год</t>
    </r>
  </si>
  <si>
    <t>Увеличены ассигнования на сумму межбюджетных трансфертов на оплату административных штрафов по постановлениям и требованию судебных приставов</t>
  </si>
  <si>
    <t>Ассигнования освоены не в полном объеме: договор на обслуживание пожарной сигнализации заключен с 01.04.2022 и рассторгнут с 01.10.2022</t>
  </si>
  <si>
    <t>Увеличены ассигнования на сумму субсидий из республиканского бюджета на реализацию народных проектов в сфере занятости населения</t>
  </si>
  <si>
    <t>Увеличены ассигнования на сумму субсидий из республиканского бюджета на реализацию народных проектов в сфере благоустройства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</si>
</sst>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Calibri"/>
      <family val="2"/>
      <scheme val="minor"/>
    </font>
    <font>
      <b/>
      <sz val="7"/>
      <color rgb="FF00000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8" fillId="4" borderId="14">
      <alignment horizontal="right" vertical="top" shrinkToFit="1"/>
    </xf>
    <xf numFmtId="164" fontId="9" fillId="0" borderId="14">
      <alignment horizontal="right" vertical="top" shrinkToFit="1"/>
    </xf>
  </cellStyleXfs>
  <cellXfs count="75">
    <xf numFmtId="0" fontId="0" fillId="0" borderId="0" xfId="0"/>
    <xf numFmtId="0" fontId="11" fillId="0" borderId="1" xfId="0" applyFont="1" applyFill="1" applyBorder="1" applyProtection="1">
      <protection locked="0"/>
    </xf>
    <xf numFmtId="49" fontId="15" fillId="0" borderId="34" xfId="44" applyNumberFormat="1" applyFont="1" applyFill="1" applyBorder="1" applyProtection="1">
      <alignment horizontal="center" vertical="center" wrapText="1"/>
    </xf>
    <xf numFmtId="49" fontId="15" fillId="0" borderId="34" xfId="5" applyNumberFormat="1" applyFont="1" applyFill="1" applyBorder="1" applyProtection="1">
      <alignment horizontal="center" vertical="center" wrapText="1"/>
    </xf>
    <xf numFmtId="49" fontId="15" fillId="0" borderId="34" xfId="6" applyNumberFormat="1" applyFont="1" applyFill="1" applyBorder="1" applyProtection="1">
      <alignment horizontal="center" vertical="center" wrapText="1"/>
    </xf>
    <xf numFmtId="0" fontId="16" fillId="0" borderId="34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Protection="1">
      <protection locked="0"/>
    </xf>
    <xf numFmtId="49" fontId="10" fillId="0" borderId="34" xfId="4" applyNumberFormat="1" applyFont="1" applyBorder="1" applyAlignment="1" applyProtection="1">
      <alignment horizontal="center" vertical="center" wrapText="1"/>
    </xf>
    <xf numFmtId="0" fontId="19" fillId="0" borderId="1" xfId="0" applyFont="1" applyFill="1" applyBorder="1" applyProtection="1">
      <protection locked="0"/>
    </xf>
    <xf numFmtId="49" fontId="13" fillId="9" borderId="12" xfId="7" applyNumberFormat="1" applyFont="1" applyFill="1" applyBorder="1" applyProtection="1">
      <alignment horizontal="center" vertical="top" shrinkToFit="1"/>
    </xf>
    <xf numFmtId="0" fontId="13" fillId="9" borderId="13" xfId="8" quotePrefix="1" applyNumberFormat="1" applyFont="1" applyFill="1" applyBorder="1" applyProtection="1">
      <alignment horizontal="left" vertical="top" wrapText="1"/>
    </xf>
    <xf numFmtId="164" fontId="13" fillId="8" borderId="14" xfId="55" applyNumberFormat="1" applyFont="1" applyFill="1" applyAlignment="1" applyProtection="1">
      <alignment horizontal="right" vertical="top" shrinkToFit="1"/>
    </xf>
    <xf numFmtId="164" fontId="21" fillId="6" borderId="1" xfId="0" applyNumberFormat="1" applyFont="1" applyFill="1" applyBorder="1" applyAlignment="1" applyProtection="1">
      <alignment horizontal="right" vertical="top"/>
      <protection locked="0"/>
    </xf>
    <xf numFmtId="165" fontId="21" fillId="6" borderId="1" xfId="0" applyNumberFormat="1" applyFont="1" applyFill="1" applyBorder="1" applyAlignment="1" applyProtection="1">
      <alignment horizontal="right" vertical="top"/>
      <protection locked="0"/>
    </xf>
    <xf numFmtId="49" fontId="20" fillId="0" borderId="12" xfId="11" applyNumberFormat="1" applyFont="1" applyFill="1" applyBorder="1" applyProtection="1">
      <alignment horizontal="center" vertical="top" shrinkToFit="1"/>
    </xf>
    <xf numFmtId="0" fontId="20" fillId="0" borderId="13" xfId="12" quotePrefix="1" applyNumberFormat="1" applyFont="1" applyFill="1" applyBorder="1" applyProtection="1">
      <alignment horizontal="left" vertical="top" wrapText="1"/>
    </xf>
    <xf numFmtId="164" fontId="20" fillId="0" borderId="14" xfId="56" applyNumberFormat="1" applyFont="1" applyAlignment="1" applyProtection="1">
      <alignment horizontal="right" vertical="top" shrinkToFit="1"/>
    </xf>
    <xf numFmtId="164" fontId="20" fillId="0" borderId="13" xfId="47" applyNumberFormat="1" applyFont="1" applyFill="1" applyBorder="1" applyProtection="1">
      <alignment horizontal="right" vertical="top" shrinkToFit="1"/>
    </xf>
    <xf numFmtId="164" fontId="20" fillId="0" borderId="14" xfId="48" applyNumberFormat="1" applyFont="1" applyFill="1" applyBorder="1" applyProtection="1">
      <alignment horizontal="right" vertical="top" shrinkToFit="1"/>
    </xf>
    <xf numFmtId="164" fontId="19" fillId="0" borderId="1" xfId="0" applyNumberFormat="1" applyFont="1" applyFill="1" applyBorder="1" applyAlignment="1" applyProtection="1">
      <alignment horizontal="right" vertical="top"/>
      <protection locked="0"/>
    </xf>
    <xf numFmtId="165" fontId="19" fillId="0" borderId="1" xfId="0" applyNumberFormat="1" applyFont="1" applyFill="1" applyBorder="1" applyAlignment="1" applyProtection="1">
      <alignment horizontal="right" vertical="top"/>
      <protection locked="0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vertical="top"/>
      <protection locked="0"/>
    </xf>
    <xf numFmtId="164" fontId="20" fillId="0" borderId="13" xfId="12" quotePrefix="1" applyNumberFormat="1" applyFont="1" applyFill="1" applyBorder="1" applyAlignment="1" applyProtection="1">
      <alignment horizontal="right" vertical="top" wrapText="1"/>
    </xf>
    <xf numFmtId="49" fontId="13" fillId="9" borderId="12" xfId="34" applyNumberFormat="1" applyFont="1" applyFill="1" applyBorder="1" applyAlignment="1" applyProtection="1">
      <alignment horizontal="center" vertical="top" shrinkToFit="1"/>
    </xf>
    <xf numFmtId="0" fontId="13" fillId="9" borderId="13" xfId="7" quotePrefix="1" applyNumberFormat="1" applyFont="1" applyFill="1" applyBorder="1" applyAlignment="1" applyProtection="1">
      <alignment horizontal="left" vertical="top" wrapText="1"/>
    </xf>
    <xf numFmtId="164" fontId="13" fillId="9" borderId="14" xfId="55" applyNumberFormat="1" applyFont="1" applyFill="1" applyBorder="1" applyAlignment="1" applyProtection="1">
      <alignment horizontal="right" vertical="top" shrinkToFit="1"/>
    </xf>
    <xf numFmtId="49" fontId="20" fillId="0" borderId="12" xfId="35" applyNumberFormat="1" applyFont="1" applyFill="1" applyBorder="1" applyAlignment="1" applyProtection="1">
      <alignment horizontal="center" vertical="top" shrinkToFit="1"/>
    </xf>
    <xf numFmtId="0" fontId="20" fillId="0" borderId="13" xfId="36" quotePrefix="1" applyNumberFormat="1" applyFont="1" applyFill="1" applyBorder="1" applyAlignment="1" applyProtection="1">
      <alignment horizontal="left" vertical="top" wrapText="1"/>
    </xf>
    <xf numFmtId="164" fontId="20" fillId="0" borderId="14" xfId="56" applyNumberFormat="1" applyFont="1" applyFill="1" applyBorder="1" applyAlignment="1" applyProtection="1">
      <alignment horizontal="right" vertical="top" shrinkToFit="1"/>
    </xf>
    <xf numFmtId="164" fontId="13" fillId="8" borderId="14" xfId="55" applyNumberFormat="1" applyFont="1" applyFill="1" applyProtection="1">
      <alignment horizontal="right" vertical="top" shrinkToFit="1"/>
    </xf>
    <xf numFmtId="164" fontId="20" fillId="0" borderId="14" xfId="56" applyNumberFormat="1" applyFont="1" applyProtection="1">
      <alignment horizontal="right" vertical="top" shrinkToFit="1"/>
    </xf>
    <xf numFmtId="164" fontId="13" fillId="9" borderId="13" xfId="8" quotePrefix="1" applyNumberFormat="1" applyFont="1" applyFill="1" applyBorder="1" applyAlignment="1" applyProtection="1">
      <alignment horizontal="right" vertical="top" wrapText="1"/>
    </xf>
    <xf numFmtId="164" fontId="13" fillId="9" borderId="13" xfId="45" applyNumberFormat="1" applyFont="1" applyFill="1" applyBorder="1" applyProtection="1">
      <alignment horizontal="right" vertical="top" shrinkToFit="1"/>
    </xf>
    <xf numFmtId="164" fontId="13" fillId="9" borderId="14" xfId="46" applyNumberFormat="1" applyFont="1" applyFill="1" applyBorder="1" applyProtection="1">
      <alignment horizontal="right" vertical="top" shrinkToFit="1"/>
    </xf>
    <xf numFmtId="0" fontId="20" fillId="0" borderId="29" xfId="49" applyNumberFormat="1" applyFont="1" applyFill="1" applyBorder="1" applyProtection="1"/>
    <xf numFmtId="0" fontId="20" fillId="0" borderId="30" xfId="50" applyNumberFormat="1" applyFont="1" applyFill="1" applyBorder="1" applyProtection="1"/>
    <xf numFmtId="164" fontId="20" fillId="0" borderId="30" xfId="50" applyNumberFormat="1" applyFont="1" applyFill="1" applyBorder="1" applyAlignment="1" applyProtection="1">
      <alignment horizontal="right" vertical="top"/>
    </xf>
    <xf numFmtId="0" fontId="20" fillId="0" borderId="31" xfId="51" applyNumberFormat="1" applyFont="1" applyFill="1" applyBorder="1" applyProtection="1"/>
    <xf numFmtId="164" fontId="19" fillId="0" borderId="27" xfId="0" applyNumberFormat="1" applyFont="1" applyFill="1" applyBorder="1" applyAlignment="1" applyProtection="1">
      <alignment horizontal="right" vertical="top"/>
      <protection locked="0"/>
    </xf>
    <xf numFmtId="165" fontId="19" fillId="0" borderId="28" xfId="0" applyNumberFormat="1" applyFont="1" applyFill="1" applyBorder="1" applyAlignment="1" applyProtection="1">
      <alignment horizontal="right" vertical="top"/>
      <protection locked="0"/>
    </xf>
    <xf numFmtId="164" fontId="19" fillId="0" borderId="28" xfId="0" applyNumberFormat="1" applyFont="1" applyFill="1" applyBorder="1" applyAlignment="1" applyProtection="1">
      <alignment horizontal="right" vertical="top"/>
      <protection locked="0"/>
    </xf>
    <xf numFmtId="0" fontId="13" fillId="10" borderId="32" xfId="52" applyNumberFormat="1" applyFont="1" applyFill="1" applyBorder="1" applyProtection="1"/>
    <xf numFmtId="0" fontId="13" fillId="10" borderId="20" xfId="23" applyNumberFormat="1" applyFont="1" applyFill="1" applyBorder="1" applyProtection="1"/>
    <xf numFmtId="164" fontId="13" fillId="10" borderId="18" xfId="23" applyNumberFormat="1" applyFont="1" applyFill="1" applyBorder="1" applyAlignment="1" applyProtection="1">
      <alignment horizontal="right" vertical="top"/>
    </xf>
    <xf numFmtId="164" fontId="21" fillId="7" borderId="19" xfId="0" applyNumberFormat="1" applyFont="1" applyFill="1" applyBorder="1" applyAlignment="1" applyProtection="1">
      <alignment horizontal="right" vertical="top"/>
      <protection locked="0"/>
    </xf>
    <xf numFmtId="165" fontId="21" fillId="7" borderId="33" xfId="0" applyNumberFormat="1" applyFont="1" applyFill="1" applyBorder="1" applyAlignment="1" applyProtection="1">
      <alignment horizontal="right" vertical="top"/>
      <protection locked="0"/>
    </xf>
    <xf numFmtId="164" fontId="21" fillId="7" borderId="18" xfId="0" applyNumberFormat="1" applyFont="1" applyFill="1" applyBorder="1" applyAlignment="1" applyProtection="1">
      <alignment horizontal="right" vertical="top"/>
      <protection locked="0"/>
    </xf>
    <xf numFmtId="165" fontId="21" fillId="7" borderId="18" xfId="0" applyNumberFormat="1" applyFont="1" applyFill="1" applyBorder="1" applyAlignment="1" applyProtection="1">
      <alignment horizontal="right" vertical="top"/>
      <protection locked="0"/>
    </xf>
    <xf numFmtId="0" fontId="20" fillId="0" borderId="1" xfId="26" applyNumberFormat="1" applyFont="1" applyFill="1" applyBorder="1" applyProtection="1"/>
    <xf numFmtId="164" fontId="20" fillId="0" borderId="1" xfId="26" applyNumberFormat="1" applyFont="1" applyFill="1" applyBorder="1" applyProtection="1"/>
    <xf numFmtId="0" fontId="22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0" fontId="20" fillId="0" borderId="37" xfId="2" applyNumberFormat="1" applyFont="1" applyFill="1" applyBorder="1" applyAlignment="1" applyProtection="1">
      <alignment horizontal="right" vertical="top" wrapText="1"/>
    </xf>
    <xf numFmtId="0" fontId="14" fillId="0" borderId="37" xfId="0" applyFont="1" applyBorder="1" applyAlignment="1"/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>
      <alignment horizontal="center" vertical="center" wrapText="1"/>
    </xf>
    <xf numFmtId="0" fontId="20" fillId="0" borderId="1" xfId="27" applyNumberFormat="1" applyFont="1" applyFill="1" applyBorder="1" applyProtection="1">
      <alignment horizontal="left" vertical="top" wrapText="1"/>
    </xf>
    <xf numFmtId="0" fontId="20" fillId="0" borderId="1" xfId="27" applyFont="1" applyFill="1" applyBorder="1">
      <alignment horizontal="left" vertical="top" wrapText="1"/>
    </xf>
    <xf numFmtId="49" fontId="10" fillId="0" borderId="34" xfId="3" applyNumberFormat="1" applyFont="1" applyFill="1" applyBorder="1" applyAlignment="1" applyProtection="1">
      <alignment horizontal="center" vertical="center" wrapText="1"/>
    </xf>
    <xf numFmtId="49" fontId="10" fillId="0" borderId="34" xfId="4" applyNumberFormat="1" applyFont="1" applyBorder="1" applyAlignment="1" applyProtection="1">
      <alignment horizontal="center" vertical="center" wrapText="1"/>
    </xf>
    <xf numFmtId="49" fontId="10" fillId="0" borderId="34" xfId="43" applyNumberFormat="1" applyFont="1" applyFill="1" applyBorder="1" applyProtection="1">
      <alignment horizontal="center" vertical="center" wrapText="1"/>
    </xf>
    <xf numFmtId="49" fontId="10" fillId="0" borderId="34" xfId="43" applyFont="1" applyFill="1" applyBorder="1">
      <alignment horizontal="center" vertical="center" wrapText="1"/>
    </xf>
    <xf numFmtId="49" fontId="10" fillId="0" borderId="34" xfId="3" applyNumberFormat="1" applyFont="1" applyFill="1" applyBorder="1" applyProtection="1">
      <alignment horizontal="center" vertical="center" wrapText="1"/>
    </xf>
    <xf numFmtId="49" fontId="10" fillId="0" borderId="34" xfId="4" applyNumberFormat="1" applyFont="1" applyFill="1" applyBorder="1" applyProtection="1">
      <alignment horizontal="center" vertical="center" wrapText="1"/>
    </xf>
    <xf numFmtId="49" fontId="10" fillId="0" borderId="34" xfId="4" applyFont="1" applyFill="1" applyBorder="1">
      <alignment horizontal="center" vertical="center" wrapText="1"/>
    </xf>
    <xf numFmtId="164" fontId="20" fillId="0" borderId="38" xfId="47" applyNumberFormat="1" applyFont="1" applyFill="1" applyBorder="1" applyProtection="1">
      <alignment horizontal="right" vertical="top" shrinkToFit="1"/>
    </xf>
    <xf numFmtId="49" fontId="13" fillId="0" borderId="12" xfId="35" applyNumberFormat="1" applyFont="1" applyFill="1" applyBorder="1" applyAlignment="1" applyProtection="1">
      <alignment horizontal="center" vertical="top" shrinkToFit="1"/>
    </xf>
    <xf numFmtId="0" fontId="13" fillId="0" borderId="13" xfId="36" quotePrefix="1" applyNumberFormat="1" applyFont="1" applyFill="1" applyBorder="1" applyAlignment="1" applyProtection="1">
      <alignment horizontal="left" vertical="top" wrapText="1"/>
    </xf>
    <xf numFmtId="164" fontId="13" fillId="0" borderId="14" xfId="56" applyNumberFormat="1" applyFont="1" applyFill="1" applyBorder="1" applyAlignment="1" applyProtection="1">
      <alignment horizontal="right" vertical="top" shrinkToFit="1"/>
    </xf>
    <xf numFmtId="164" fontId="13" fillId="0" borderId="38" xfId="47" applyNumberFormat="1" applyFont="1" applyFill="1" applyBorder="1" applyProtection="1">
      <alignment horizontal="right" vertical="top" shrinkToFit="1"/>
    </xf>
    <xf numFmtId="164" fontId="13" fillId="0" borderId="14" xfId="48" applyNumberFormat="1" applyFont="1" applyFill="1" applyBorder="1" applyProtection="1">
      <alignment horizontal="right" vertical="top" shrinkToFit="1"/>
    </xf>
    <xf numFmtId="164" fontId="21" fillId="0" borderId="1" xfId="0" applyNumberFormat="1" applyFont="1" applyFill="1" applyBorder="1" applyAlignment="1" applyProtection="1">
      <alignment horizontal="right" vertical="top"/>
      <protection locked="0"/>
    </xf>
    <xf numFmtId="0" fontId="21" fillId="0" borderId="1" xfId="0" applyFont="1" applyFill="1" applyBorder="1" applyAlignment="1" applyProtection="1">
      <alignment vertical="top" wrapText="1"/>
      <protection locked="0"/>
    </xf>
    <xf numFmtId="0" fontId="21" fillId="0" borderId="1" xfId="0" applyFont="1" applyFill="1" applyBorder="1" applyProtection="1">
      <protection locked="0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zoomScaleSheetLayoutView="100" workbookViewId="0">
      <pane ySplit="5" topLeftCell="A16" activePane="bottomLeft" state="frozen"/>
      <selection pane="bottomLeft" activeCell="A22" sqref="A22"/>
    </sheetView>
  </sheetViews>
  <sheetFormatPr defaultColWidth="9.109375" defaultRowHeight="13.2" x14ac:dyDescent="0.25"/>
  <cols>
    <col min="1" max="1" width="9.5546875" style="8" customWidth="1"/>
    <col min="2" max="2" width="39" style="8" customWidth="1"/>
    <col min="3" max="3" width="11.6640625" style="8" customWidth="1"/>
    <col min="4" max="4" width="10.6640625" style="8" customWidth="1"/>
    <col min="5" max="5" width="10.5546875" style="8" customWidth="1"/>
    <col min="6" max="6" width="10.44140625" style="8" customWidth="1"/>
    <col min="7" max="7" width="8.33203125" style="8" customWidth="1"/>
    <col min="8" max="8" width="10.88671875" style="8" customWidth="1"/>
    <col min="9" max="9" width="7.109375" style="8" customWidth="1"/>
    <col min="10" max="10" width="46.5546875" style="8" customWidth="1"/>
    <col min="11" max="16384" width="9.109375" style="8"/>
  </cols>
  <sheetData>
    <row r="1" spans="1:10" ht="34.799999999999997" customHeight="1" x14ac:dyDescent="0.3">
      <c r="A1" s="51" t="s">
        <v>62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15.15" customHeight="1" x14ac:dyDescent="0.3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4"/>
    </row>
    <row r="3" spans="1:10" s="1" customFormat="1" ht="38.4" customHeight="1" x14ac:dyDescent="0.25">
      <c r="A3" s="61" t="s">
        <v>14</v>
      </c>
      <c r="B3" s="63" t="s">
        <v>42</v>
      </c>
      <c r="C3" s="59" t="s">
        <v>8</v>
      </c>
      <c r="D3" s="59" t="s">
        <v>5</v>
      </c>
      <c r="E3" s="64" t="s">
        <v>4</v>
      </c>
      <c r="F3" s="60" t="s">
        <v>7</v>
      </c>
      <c r="G3" s="60"/>
      <c r="H3" s="60" t="s">
        <v>11</v>
      </c>
      <c r="I3" s="60"/>
      <c r="J3" s="55" t="s">
        <v>49</v>
      </c>
    </row>
    <row r="4" spans="1:10" s="1" customFormat="1" ht="20.399999999999999" customHeight="1" x14ac:dyDescent="0.25">
      <c r="A4" s="62"/>
      <c r="B4" s="63"/>
      <c r="C4" s="59"/>
      <c r="D4" s="59"/>
      <c r="E4" s="65"/>
      <c r="F4" s="7" t="s">
        <v>9</v>
      </c>
      <c r="G4" s="7" t="s">
        <v>10</v>
      </c>
      <c r="H4" s="7" t="s">
        <v>9</v>
      </c>
      <c r="I4" s="7" t="s">
        <v>10</v>
      </c>
      <c r="J4" s="56"/>
    </row>
    <row r="5" spans="1:10" s="6" customFormat="1" ht="9.6" x14ac:dyDescent="0.2">
      <c r="A5" s="2" t="s">
        <v>0</v>
      </c>
      <c r="B5" s="3" t="s">
        <v>1</v>
      </c>
      <c r="C5" s="3" t="s">
        <v>2</v>
      </c>
      <c r="D5" s="3" t="s">
        <v>3</v>
      </c>
      <c r="E5" s="4" t="s">
        <v>6</v>
      </c>
      <c r="F5" s="4" t="s">
        <v>45</v>
      </c>
      <c r="G5" s="4" t="s">
        <v>46</v>
      </c>
      <c r="H5" s="4" t="s">
        <v>47</v>
      </c>
      <c r="I5" s="4" t="s">
        <v>48</v>
      </c>
      <c r="J5" s="5">
        <v>10</v>
      </c>
    </row>
    <row r="6" spans="1:10" x14ac:dyDescent="0.25">
      <c r="A6" s="9" t="s">
        <v>15</v>
      </c>
      <c r="B6" s="10" t="s">
        <v>16</v>
      </c>
      <c r="C6" s="11">
        <f>C7+C8+C9+C10+C11</f>
        <v>2613.491</v>
      </c>
      <c r="D6" s="11">
        <f>D7+D8+D9+D10+D11</f>
        <v>2987.6840000000002</v>
      </c>
      <c r="E6" s="11">
        <f>E7+E8+E9+E10+E11</f>
        <v>2980.808</v>
      </c>
      <c r="F6" s="12">
        <f>E6-C6</f>
        <v>367.31700000000001</v>
      </c>
      <c r="G6" s="13">
        <f>E6/C6-100%</f>
        <v>0.1405464950902835</v>
      </c>
      <c r="H6" s="12">
        <f>E6-D6</f>
        <v>-6.8760000000002037</v>
      </c>
      <c r="I6" s="13">
        <f>E6/D6-100%</f>
        <v>-2.3014482120600199E-3</v>
      </c>
      <c r="J6" s="13"/>
    </row>
    <row r="7" spans="1:10" ht="39.6" x14ac:dyDescent="0.25">
      <c r="A7" s="14" t="s">
        <v>17</v>
      </c>
      <c r="B7" s="15" t="s">
        <v>18</v>
      </c>
      <c r="C7" s="16">
        <v>686.01400000000001</v>
      </c>
      <c r="D7" s="17">
        <v>691.26400000000001</v>
      </c>
      <c r="E7" s="18">
        <v>688.91399999999999</v>
      </c>
      <c r="F7" s="19">
        <f>E7-C7</f>
        <v>2.8999999999999773</v>
      </c>
      <c r="G7" s="20">
        <f t="shared" ref="G7:G25" si="0">E7/C7-100%</f>
        <v>4.227318975997596E-3</v>
      </c>
      <c r="H7" s="19">
        <f t="shared" ref="H7:H25" si="1">E7-D7</f>
        <v>-2.3500000000000227</v>
      </c>
      <c r="I7" s="20">
        <f t="shared" ref="I7:I25" si="2">E7/D7-100%</f>
        <v>-3.3995694843070856E-3</v>
      </c>
      <c r="J7" s="21"/>
    </row>
    <row r="8" spans="1:10" ht="55.8" customHeight="1" x14ac:dyDescent="0.25">
      <c r="A8" s="14" t="s">
        <v>19</v>
      </c>
      <c r="B8" s="15" t="s">
        <v>20</v>
      </c>
      <c r="C8" s="16">
        <v>1922.1569999999999</v>
      </c>
      <c r="D8" s="17">
        <v>2043.6389999999999</v>
      </c>
      <c r="E8" s="18">
        <v>2039.1120000000001</v>
      </c>
      <c r="F8" s="19">
        <f t="shared" ref="F8:F11" si="3">E8-C8</f>
        <v>116.95500000000015</v>
      </c>
      <c r="G8" s="20">
        <f t="shared" si="0"/>
        <v>6.0845706151994916E-2</v>
      </c>
      <c r="H8" s="19">
        <f t="shared" si="1"/>
        <v>-4.5269999999998163</v>
      </c>
      <c r="I8" s="20">
        <f t="shared" si="2"/>
        <v>-2.2151661815026369E-3</v>
      </c>
      <c r="J8" s="21" t="s">
        <v>53</v>
      </c>
    </row>
    <row r="9" spans="1:10" ht="42" customHeight="1" x14ac:dyDescent="0.25">
      <c r="A9" s="14" t="s">
        <v>21</v>
      </c>
      <c r="B9" s="15" t="s">
        <v>22</v>
      </c>
      <c r="C9" s="16">
        <v>0.32</v>
      </c>
      <c r="D9" s="17">
        <v>0.32</v>
      </c>
      <c r="E9" s="18">
        <v>0.32</v>
      </c>
      <c r="F9" s="19">
        <f t="shared" si="3"/>
        <v>0</v>
      </c>
      <c r="G9" s="20">
        <f t="shared" si="0"/>
        <v>0</v>
      </c>
      <c r="H9" s="19">
        <f t="shared" si="1"/>
        <v>0</v>
      </c>
      <c r="I9" s="20">
        <f t="shared" si="2"/>
        <v>0</v>
      </c>
      <c r="J9" s="21"/>
    </row>
    <row r="10" spans="1:10" ht="26.4" x14ac:dyDescent="0.25">
      <c r="A10" s="14" t="s">
        <v>43</v>
      </c>
      <c r="B10" s="15" t="s">
        <v>44</v>
      </c>
      <c r="C10" s="23">
        <v>1</v>
      </c>
      <c r="D10" s="17">
        <v>0</v>
      </c>
      <c r="E10" s="18">
        <v>0</v>
      </c>
      <c r="F10" s="19">
        <f t="shared" si="3"/>
        <v>-1</v>
      </c>
      <c r="G10" s="20">
        <f t="shared" si="0"/>
        <v>-1</v>
      </c>
      <c r="H10" s="19">
        <f t="shared" si="1"/>
        <v>0</v>
      </c>
      <c r="I10" s="20" t="s">
        <v>12</v>
      </c>
      <c r="J10" s="21" t="s">
        <v>52</v>
      </c>
    </row>
    <row r="11" spans="1:10" ht="42.6" customHeight="1" x14ac:dyDescent="0.25">
      <c r="A11" s="14" t="s">
        <v>23</v>
      </c>
      <c r="B11" s="15" t="s">
        <v>24</v>
      </c>
      <c r="C11" s="23">
        <v>4</v>
      </c>
      <c r="D11" s="17">
        <v>252.46100000000001</v>
      </c>
      <c r="E11" s="18">
        <v>252.46199999999999</v>
      </c>
      <c r="F11" s="19">
        <f t="shared" si="3"/>
        <v>248.46199999999999</v>
      </c>
      <c r="G11" s="20">
        <f t="shared" si="0"/>
        <v>62.115499999999997</v>
      </c>
      <c r="H11" s="19">
        <f t="shared" si="1"/>
        <v>9.9999999997635314E-4</v>
      </c>
      <c r="I11" s="20">
        <f t="shared" si="2"/>
        <v>3.9610078388374603E-6</v>
      </c>
      <c r="J11" s="21" t="s">
        <v>63</v>
      </c>
    </row>
    <row r="12" spans="1:10" ht="39.6" x14ac:dyDescent="0.25">
      <c r="A12" s="24" t="s">
        <v>50</v>
      </c>
      <c r="B12" s="25" t="s">
        <v>51</v>
      </c>
      <c r="C12" s="26">
        <f>C13</f>
        <v>10.8</v>
      </c>
      <c r="D12" s="26">
        <f>D13</f>
        <v>10.8</v>
      </c>
      <c r="E12" s="26">
        <f>E13</f>
        <v>10.199999999999999</v>
      </c>
      <c r="F12" s="12">
        <f>E12-C12</f>
        <v>-0.60000000000000142</v>
      </c>
      <c r="G12" s="13">
        <f t="shared" si="0"/>
        <v>-5.5555555555555691E-2</v>
      </c>
      <c r="H12" s="12">
        <f t="shared" si="1"/>
        <v>-0.60000000000000142</v>
      </c>
      <c r="I12" s="13" t="s">
        <v>12</v>
      </c>
      <c r="J12" s="13"/>
    </row>
    <row r="13" spans="1:10" ht="42" customHeight="1" x14ac:dyDescent="0.25">
      <c r="A13" s="27" t="s">
        <v>57</v>
      </c>
      <c r="B13" s="28" t="s">
        <v>56</v>
      </c>
      <c r="C13" s="29">
        <v>10.8</v>
      </c>
      <c r="D13" s="17">
        <v>10.8</v>
      </c>
      <c r="E13" s="18">
        <v>10.199999999999999</v>
      </c>
      <c r="F13" s="19">
        <f>E13-C13</f>
        <v>-0.60000000000000142</v>
      </c>
      <c r="G13" s="20">
        <f t="shared" si="0"/>
        <v>-5.5555555555555691E-2</v>
      </c>
      <c r="H13" s="19">
        <f t="shared" si="1"/>
        <v>-0.60000000000000142</v>
      </c>
      <c r="I13" s="20" t="s">
        <v>12</v>
      </c>
      <c r="J13" s="21" t="s">
        <v>64</v>
      </c>
    </row>
    <row r="14" spans="1:10" s="74" customFormat="1" ht="24" customHeight="1" x14ac:dyDescent="0.25">
      <c r="A14" s="67" t="s">
        <v>59</v>
      </c>
      <c r="B14" s="68" t="s">
        <v>58</v>
      </c>
      <c r="C14" s="69">
        <f>C15</f>
        <v>200.001</v>
      </c>
      <c r="D14" s="70">
        <f>D15</f>
        <v>2006.3009999999999</v>
      </c>
      <c r="E14" s="71">
        <f>E15</f>
        <v>2006.3009999999999</v>
      </c>
      <c r="F14" s="72">
        <f>E14-C14</f>
        <v>1806.3</v>
      </c>
      <c r="G14" s="20">
        <f t="shared" si="0"/>
        <v>9.0314548427257861</v>
      </c>
      <c r="H14" s="19">
        <f t="shared" si="1"/>
        <v>0</v>
      </c>
      <c r="I14" s="20">
        <f t="shared" si="2"/>
        <v>0</v>
      </c>
      <c r="J14" s="73"/>
    </row>
    <row r="15" spans="1:10" ht="45" customHeight="1" x14ac:dyDescent="0.25">
      <c r="A15" s="27" t="s">
        <v>61</v>
      </c>
      <c r="B15" s="28" t="s">
        <v>60</v>
      </c>
      <c r="C15" s="29">
        <v>200.001</v>
      </c>
      <c r="D15" s="66">
        <v>2006.3009999999999</v>
      </c>
      <c r="E15" s="18">
        <v>2006.3009999999999</v>
      </c>
      <c r="F15" s="19">
        <f>E15-C15</f>
        <v>1806.3</v>
      </c>
      <c r="G15" s="20">
        <f t="shared" si="0"/>
        <v>9.0314548427257861</v>
      </c>
      <c r="H15" s="19">
        <f t="shared" si="1"/>
        <v>0</v>
      </c>
      <c r="I15" s="20">
        <f t="shared" si="2"/>
        <v>0</v>
      </c>
      <c r="J15" s="21" t="s">
        <v>65</v>
      </c>
    </row>
    <row r="16" spans="1:10" ht="26.4" x14ac:dyDescent="0.25">
      <c r="A16" s="9" t="s">
        <v>25</v>
      </c>
      <c r="B16" s="10" t="s">
        <v>26</v>
      </c>
      <c r="C16" s="30">
        <f>C17+C18+C19</f>
        <v>1981.5880000000002</v>
      </c>
      <c r="D16" s="30">
        <f>D17+D18+D19</f>
        <v>4878.2880000000005</v>
      </c>
      <c r="E16" s="30">
        <f>E17+E18+E19</f>
        <v>4863.5680000000002</v>
      </c>
      <c r="F16" s="12">
        <f t="shared" ref="F16:F25" si="4">E16-C16</f>
        <v>2881.98</v>
      </c>
      <c r="G16" s="13">
        <f t="shared" si="0"/>
        <v>1.4543790131954775</v>
      </c>
      <c r="H16" s="12">
        <f t="shared" si="1"/>
        <v>-14.720000000000255</v>
      </c>
      <c r="I16" s="13">
        <f t="shared" si="2"/>
        <v>-3.0174520241528224E-3</v>
      </c>
      <c r="J16" s="13"/>
    </row>
    <row r="17" spans="1:10" ht="33" customHeight="1" x14ac:dyDescent="0.25">
      <c r="A17" s="14" t="s">
        <v>27</v>
      </c>
      <c r="B17" s="15" t="s">
        <v>28</v>
      </c>
      <c r="C17" s="31">
        <v>1358.6210000000001</v>
      </c>
      <c r="D17" s="17">
        <v>1913.145</v>
      </c>
      <c r="E17" s="18">
        <v>1898.425</v>
      </c>
      <c r="F17" s="19">
        <f t="shared" si="4"/>
        <v>539.80399999999986</v>
      </c>
      <c r="G17" s="20">
        <f t="shared" si="0"/>
        <v>0.39731757421679759</v>
      </c>
      <c r="H17" s="19">
        <f t="shared" si="1"/>
        <v>-14.720000000000027</v>
      </c>
      <c r="I17" s="20">
        <f t="shared" si="2"/>
        <v>-7.6941371406767933E-3</v>
      </c>
      <c r="J17" s="21" t="s">
        <v>53</v>
      </c>
    </row>
    <row r="18" spans="1:10" ht="40.200000000000003" hidden="1" customHeight="1" x14ac:dyDescent="0.25">
      <c r="A18" s="14" t="s">
        <v>29</v>
      </c>
      <c r="B18" s="15" t="s">
        <v>30</v>
      </c>
      <c r="C18" s="31"/>
      <c r="D18" s="17"/>
      <c r="E18" s="18"/>
      <c r="F18" s="19">
        <f t="shared" si="4"/>
        <v>0</v>
      </c>
      <c r="G18" s="20" t="e">
        <f t="shared" si="0"/>
        <v>#DIV/0!</v>
      </c>
      <c r="H18" s="19">
        <f t="shared" si="1"/>
        <v>0</v>
      </c>
      <c r="I18" s="20" t="e">
        <f t="shared" si="2"/>
        <v>#DIV/0!</v>
      </c>
      <c r="J18" s="21" t="s">
        <v>54</v>
      </c>
    </row>
    <row r="19" spans="1:10" ht="42" customHeight="1" x14ac:dyDescent="0.25">
      <c r="A19" s="14" t="s">
        <v>31</v>
      </c>
      <c r="B19" s="15" t="s">
        <v>32</v>
      </c>
      <c r="C19" s="31">
        <v>622.96699999999998</v>
      </c>
      <c r="D19" s="17">
        <v>2965.143</v>
      </c>
      <c r="E19" s="18">
        <v>2965.143</v>
      </c>
      <c r="F19" s="19">
        <f t="shared" si="4"/>
        <v>2342.1759999999999</v>
      </c>
      <c r="G19" s="20">
        <f t="shared" si="0"/>
        <v>3.759711188554129</v>
      </c>
      <c r="H19" s="19">
        <f t="shared" si="1"/>
        <v>0</v>
      </c>
      <c r="I19" s="20">
        <f t="shared" si="2"/>
        <v>0</v>
      </c>
      <c r="J19" s="21" t="s">
        <v>66</v>
      </c>
    </row>
    <row r="20" spans="1:10" hidden="1" x14ac:dyDescent="0.25">
      <c r="A20" s="9" t="s">
        <v>33</v>
      </c>
      <c r="B20" s="10" t="s">
        <v>34</v>
      </c>
      <c r="C20" s="32">
        <f>C21</f>
        <v>0</v>
      </c>
      <c r="D20" s="33">
        <f>D21</f>
        <v>0</v>
      </c>
      <c r="E20" s="34">
        <f>E21</f>
        <v>0</v>
      </c>
      <c r="F20" s="12">
        <f t="shared" si="4"/>
        <v>0</v>
      </c>
      <c r="G20" s="13" t="s">
        <v>12</v>
      </c>
      <c r="H20" s="12">
        <f t="shared" si="1"/>
        <v>0</v>
      </c>
      <c r="I20" s="13" t="e">
        <f t="shared" si="2"/>
        <v>#DIV/0!</v>
      </c>
      <c r="J20" s="13"/>
    </row>
    <row r="21" spans="1:10" ht="33.6" hidden="1" customHeight="1" x14ac:dyDescent="0.25">
      <c r="A21" s="14" t="s">
        <v>35</v>
      </c>
      <c r="B21" s="15" t="s">
        <v>36</v>
      </c>
      <c r="C21" s="23">
        <v>0</v>
      </c>
      <c r="D21" s="17"/>
      <c r="E21" s="18"/>
      <c r="F21" s="19">
        <f t="shared" si="4"/>
        <v>0</v>
      </c>
      <c r="G21" s="20" t="s">
        <v>12</v>
      </c>
      <c r="H21" s="19">
        <f t="shared" si="1"/>
        <v>0</v>
      </c>
      <c r="I21" s="20" t="e">
        <f t="shared" si="2"/>
        <v>#DIV/0!</v>
      </c>
      <c r="J21" s="21" t="s">
        <v>55</v>
      </c>
    </row>
    <row r="22" spans="1:10" x14ac:dyDescent="0.25">
      <c r="A22" s="9" t="s">
        <v>37</v>
      </c>
      <c r="B22" s="10" t="s">
        <v>38</v>
      </c>
      <c r="C22" s="30">
        <f>C23</f>
        <v>78.363</v>
      </c>
      <c r="D22" s="33">
        <f>D23</f>
        <v>78.363</v>
      </c>
      <c r="E22" s="34">
        <f>E23</f>
        <v>78.361999999999995</v>
      </c>
      <c r="F22" s="12">
        <f t="shared" si="4"/>
        <v>-1.0000000000047748E-3</v>
      </c>
      <c r="G22" s="13">
        <f t="shared" si="0"/>
        <v>-1.2761124510318744E-5</v>
      </c>
      <c r="H22" s="12">
        <f t="shared" si="1"/>
        <v>-1.0000000000047748E-3</v>
      </c>
      <c r="I22" s="13">
        <f t="shared" si="2"/>
        <v>-1.2761124510318744E-5</v>
      </c>
      <c r="J22" s="13"/>
    </row>
    <row r="23" spans="1:10" x14ac:dyDescent="0.25">
      <c r="A23" s="14" t="s">
        <v>39</v>
      </c>
      <c r="B23" s="15" t="s">
        <v>40</v>
      </c>
      <c r="C23" s="31">
        <v>78.363</v>
      </c>
      <c r="D23" s="17">
        <v>78.363</v>
      </c>
      <c r="E23" s="18">
        <v>78.361999999999995</v>
      </c>
      <c r="F23" s="19">
        <f t="shared" si="4"/>
        <v>-1.0000000000047748E-3</v>
      </c>
      <c r="G23" s="20">
        <f t="shared" si="0"/>
        <v>-1.2761124510318744E-5</v>
      </c>
      <c r="H23" s="19">
        <f t="shared" si="1"/>
        <v>-1.0000000000047748E-3</v>
      </c>
      <c r="I23" s="20">
        <f t="shared" si="2"/>
        <v>-1.2761124510318744E-5</v>
      </c>
      <c r="J23" s="21"/>
    </row>
    <row r="24" spans="1:10" x14ac:dyDescent="0.25">
      <c r="A24" s="35"/>
      <c r="B24" s="36"/>
      <c r="C24" s="37"/>
      <c r="D24" s="36"/>
      <c r="E24" s="38"/>
      <c r="F24" s="39"/>
      <c r="G24" s="40"/>
      <c r="H24" s="41"/>
      <c r="I24" s="40"/>
      <c r="J24" s="22"/>
    </row>
    <row r="25" spans="1:10" x14ac:dyDescent="0.25">
      <c r="A25" s="42" t="s">
        <v>41</v>
      </c>
      <c r="B25" s="43"/>
      <c r="C25" s="44">
        <f>C6+C12+C16+C20+C22+C14</f>
        <v>4884.2430000000013</v>
      </c>
      <c r="D25" s="44">
        <f>D6+D12+D16+D20+D22+D14</f>
        <v>9961.4360000000015</v>
      </c>
      <c r="E25" s="44">
        <f>E6+E12+E16+E20+E22+E14</f>
        <v>9939.2389999999996</v>
      </c>
      <c r="F25" s="45">
        <f t="shared" si="4"/>
        <v>5054.9959999999983</v>
      </c>
      <c r="G25" s="46">
        <f t="shared" si="0"/>
        <v>1.0349599723027696</v>
      </c>
      <c r="H25" s="47">
        <f t="shared" si="1"/>
        <v>-22.197000000001935</v>
      </c>
      <c r="I25" s="48">
        <f t="shared" si="2"/>
        <v>-2.2282931898575109E-3</v>
      </c>
      <c r="J25" s="48"/>
    </row>
    <row r="26" spans="1:10" x14ac:dyDescent="0.25">
      <c r="A26" s="49"/>
      <c r="B26" s="49"/>
      <c r="C26" s="50"/>
      <c r="D26" s="49"/>
      <c r="E26" s="49"/>
    </row>
    <row r="27" spans="1:10" x14ac:dyDescent="0.25">
      <c r="A27" s="57"/>
      <c r="B27" s="58"/>
      <c r="C27" s="58"/>
      <c r="D27" s="58"/>
      <c r="E27" s="58"/>
    </row>
  </sheetData>
  <mergeCells count="11">
    <mergeCell ref="A1:J1"/>
    <mergeCell ref="A2:J2"/>
    <mergeCell ref="J3:J4"/>
    <mergeCell ref="A27:E27"/>
    <mergeCell ref="C3:C4"/>
    <mergeCell ref="D3:D4"/>
    <mergeCell ref="F3:G3"/>
    <mergeCell ref="H3:I3"/>
    <mergeCell ref="A3:A4"/>
    <mergeCell ref="B3:B4"/>
    <mergeCell ref="E3:E4"/>
  </mergeCells>
  <pageMargins left="0.70866141732283472" right="0.39370078740157483" top="0.35433070866141736" bottom="0.39370078740157483" header="0.31496062992125984" footer="0.31496062992125984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Shprengel</cp:lastModifiedBy>
  <cp:lastPrinted>2023-04-29T14:27:15Z</cp:lastPrinted>
  <dcterms:created xsi:type="dcterms:W3CDTF">2021-04-06T12:16:01Z</dcterms:created>
  <dcterms:modified xsi:type="dcterms:W3CDTF">2023-04-29T14:29:19Z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