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1970" yWindow="930" windowWidth="14730" windowHeight="12330"/>
  </bookViews>
  <sheets>
    <sheet name="4 кв" sheetId="1" r:id="rId1"/>
  </sheets>
  <calcPr calcId="145621"/>
</workbook>
</file>

<file path=xl/calcChain.xml><?xml version="1.0" encoding="utf-8"?>
<calcChain xmlns="http://schemas.openxmlformats.org/spreadsheetml/2006/main">
  <c r="D6" i="1" l="1"/>
  <c r="D7" i="1"/>
  <c r="D9" i="1"/>
  <c r="D10" i="1"/>
  <c r="D11" i="1"/>
  <c r="D12" i="1"/>
  <c r="D13" i="1"/>
  <c r="D14" i="1"/>
  <c r="D15" i="1"/>
  <c r="D16" i="1"/>
  <c r="D17" i="1"/>
  <c r="D18" i="1"/>
  <c r="B8" i="1" l="1"/>
  <c r="C8" i="1"/>
  <c r="D8" i="1" l="1"/>
  <c r="E15" i="1"/>
  <c r="E11" i="1"/>
  <c r="E18" i="1"/>
  <c r="E14" i="1"/>
  <c r="E10" i="1"/>
  <c r="E17" i="1"/>
  <c r="E13" i="1"/>
  <c r="E9" i="1"/>
  <c r="E16" i="1"/>
  <c r="E12" i="1"/>
  <c r="C5" i="1"/>
  <c r="E6" i="1" l="1"/>
  <c r="C19" i="1"/>
  <c r="E7" i="1"/>
  <c r="E8" i="1"/>
  <c r="B5" i="1"/>
  <c r="B19" i="1" s="1"/>
  <c r="E5" i="1" l="1"/>
  <c r="D19" i="1"/>
  <c r="D5" i="1"/>
</calcChain>
</file>

<file path=xl/sharedStrings.xml><?xml version="1.0" encoding="utf-8"?>
<sst xmlns="http://schemas.openxmlformats.org/spreadsheetml/2006/main" count="23" uniqueCount="23">
  <si>
    <t>НАЛОГОВЫЕ И НЕНАЛОГОВЫЕ ДОХОДЫ</t>
  </si>
  <si>
    <t>БЕЗВОЗМЕЗДНЫЕ ПОСТУПЛЕНИЯ</t>
  </si>
  <si>
    <t>Удельный вес к итоговым показателям</t>
  </si>
  <si>
    <t>Поступления всего, в т.ч.</t>
  </si>
  <si>
    <t>ОБЩЕГОСУДАРСТВЕННЫЕ ВОПРОСЫ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</si>
  <si>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</si>
  <si>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</si>
  <si>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</si>
  <si>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</si>
  <si>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</si>
  <si>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</si>
  <si>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Расходы всего, в т.ч.</t>
  </si>
  <si>
    <t>НАЦИОНАЛЬНАЯ БЕЗОПАСНОСТЬ И ПРАВООХРАНИТЕЛЬНАЯ ДЕЯТЕЛЬНОСТЬ</t>
  </si>
  <si>
    <t>Исполнено</t>
  </si>
  <si>
    <t>Ед.изм: рубль</t>
  </si>
  <si>
    <t>ОХРАНА ОКРУЖАЮЩЕЙ СРЕДЫ</t>
  </si>
  <si>
    <t>ОБСЛУЖИВАНИЕ ГОСУДАРСТВЕННОГО (МУНИЦИПАЛЬНОГО) ДОЛГА</t>
  </si>
  <si>
    <t>АНАЛИЗ ИСПОЛНЕНИЯ БЮДЖЕТА МУНИЦИПАЛЬНОГО ОКРУГА "КНЯЖПОГОСТСКИЙ"</t>
  </si>
  <si>
    <t>Дефицит (-)/Профицит (+)</t>
  </si>
  <si>
    <t>Процент исполнения к годовому плану</t>
  </si>
  <si>
    <t>Плановые назначения</t>
  </si>
  <si>
    <t>Наименование показателя</t>
  </si>
  <si>
    <t xml:space="preserve">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</si>
</sst>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B9CDE5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5B3D7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</borders>
  <cellStyleXfs count="37">
    <xf numFmtId="0" fontId="0" fillId="0" borderId="0"/>
    <xf numFmtId="0" fontId="1" fillId="0" borderId="0"/>
    <xf numFmtId="4" fontId="2" fillId="3" borderId="2">
      <alignment horizontal="right" vertical="top" wrapText="1" shrinkToFit="1"/>
    </xf>
    <xf numFmtId="0" fontId="5" fillId="4" borderId="3">
      <alignment horizontal="left" vertical="top" wrapText="1"/>
    </xf>
    <xf numFmtId="4" fontId="5" fillId="4" borderId="4">
      <alignment horizontal="right" vertical="top" shrinkToFit="1"/>
    </xf>
    <xf numFmtId="4" fontId="6" fillId="4" borderId="5">
      <alignment horizontal="right" vertical="top" shrinkToFit="1"/>
    </xf>
    <xf numFmtId="0" fontId="8" fillId="0" borderId="0"/>
    <xf numFmtId="0" fontId="9" fillId="0" borderId="0">
      <alignment horizontal="right" vertical="top" wrapText="1"/>
    </xf>
    <xf numFmtId="49" fontId="10" fillId="0" borderId="6">
      <alignment horizontal="center" vertical="center" wrapText="1"/>
    </xf>
    <xf numFmtId="49" fontId="10" fillId="4" borderId="3">
      <alignment horizontal="center" vertical="top" shrinkToFit="1"/>
    </xf>
    <xf numFmtId="49" fontId="10" fillId="4" borderId="4">
      <alignment horizontal="center" vertical="top" shrinkToFit="1"/>
    </xf>
    <xf numFmtId="4" fontId="10" fillId="4" borderId="4">
      <alignment horizontal="right" vertical="top" shrinkToFit="1"/>
    </xf>
    <xf numFmtId="4" fontId="10" fillId="4" borderId="5">
      <alignment horizontal="right" vertical="top" shrinkToFit="1"/>
    </xf>
    <xf numFmtId="49" fontId="9" fillId="0" borderId="3">
      <alignment horizontal="center" vertical="top" shrinkToFit="1"/>
    </xf>
    <xf numFmtId="49" fontId="9" fillId="0" borderId="4">
      <alignment horizontal="center" vertical="top" shrinkToFit="1"/>
    </xf>
    <xf numFmtId="4" fontId="9" fillId="0" borderId="4">
      <alignment horizontal="right" vertical="top" shrinkToFit="1"/>
    </xf>
    <xf numFmtId="4" fontId="9" fillId="0" borderId="5">
      <alignment horizontal="right" vertical="top" shrinkToFit="1"/>
    </xf>
    <xf numFmtId="4" fontId="11" fillId="5" borderId="7">
      <alignment horizontal="right" shrinkToFit="1"/>
    </xf>
    <xf numFmtId="4" fontId="11" fillId="5" borderId="8">
      <alignment horizontal="right" shrinkToFit="1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2" fillId="0" borderId="0">
      <alignment horizontal="right" vertical="top" wrapText="1"/>
    </xf>
    <xf numFmtId="49" fontId="5" fillId="4" borderId="3">
      <alignment horizontal="center" vertical="top" shrinkToFit="1"/>
    </xf>
    <xf numFmtId="49" fontId="5" fillId="4" borderId="4">
      <alignment horizontal="center" vertical="top" shrinkToFit="1"/>
    </xf>
    <xf numFmtId="4" fontId="5" fillId="4" borderId="4">
      <alignment horizontal="right" vertical="top" shrinkToFit="1"/>
    </xf>
    <xf numFmtId="4" fontId="5" fillId="4" borderId="5">
      <alignment horizontal="right" vertical="top" shrinkToFit="1"/>
    </xf>
    <xf numFmtId="49" fontId="12" fillId="0" borderId="3">
      <alignment horizontal="center" vertical="top" shrinkToFit="1"/>
    </xf>
    <xf numFmtId="49" fontId="12" fillId="0" borderId="4">
      <alignment horizontal="center" vertical="top" shrinkToFit="1"/>
    </xf>
    <xf numFmtId="4" fontId="12" fillId="0" borderId="4">
      <alignment horizontal="right" vertical="top" shrinkToFit="1"/>
    </xf>
    <xf numFmtId="4" fontId="12" fillId="0" borderId="5">
      <alignment horizontal="right" vertical="top" shrinkToFit="1"/>
    </xf>
    <xf numFmtId="4" fontId="2" fillId="5" borderId="7">
      <alignment horizontal="right" shrinkToFit="1"/>
    </xf>
    <xf numFmtId="4" fontId="2" fillId="5" borderId="8">
      <alignment horizontal="right" shrinkToFit="1"/>
    </xf>
    <xf numFmtId="0" fontId="12" fillId="0" borderId="0"/>
    <xf numFmtId="0" fontId="12" fillId="0" borderId="0"/>
  </cellStyleXfs>
  <cellXfs count="2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9" fontId="4" fillId="2" borderId="1" xfId="0" applyNumberFormat="1" applyFont="1" applyFill="1" applyBorder="1" applyAlignment="1">
      <alignment horizontal="right" vertical="center"/>
    </xf>
    <xf numFmtId="9" fontId="3" fillId="0" borderId="1" xfId="0" applyNumberFormat="1" applyFont="1" applyBorder="1" applyAlignment="1">
      <alignment horizontal="right" vertical="center"/>
    </xf>
    <xf numFmtId="4" fontId="4" fillId="2" borderId="1" xfId="0" applyNumberFormat="1" applyFont="1" applyFill="1" applyBorder="1"/>
    <xf numFmtId="9" fontId="4" fillId="2" borderId="1" xfId="0" applyNumberFormat="1" applyFont="1" applyFill="1" applyBorder="1"/>
    <xf numFmtId="4" fontId="13" fillId="6" borderId="1" xfId="11" applyNumberFormat="1" applyFont="1" applyFill="1" applyBorder="1" applyProtection="1">
      <alignment horizontal="right" vertical="top" shrinkToFit="1"/>
    </xf>
    <xf numFmtId="4" fontId="13" fillId="6" borderId="1" xfId="12" applyNumberFormat="1" applyFont="1" applyFill="1" applyBorder="1" applyProtection="1">
      <alignment horizontal="right" vertical="top" shrinkToFit="1"/>
    </xf>
    <xf numFmtId="4" fontId="13" fillId="6" borderId="1" xfId="27" applyNumberFormat="1" applyFont="1" applyFill="1" applyBorder="1" applyProtection="1">
      <alignment horizontal="right" vertical="top" shrinkToFit="1"/>
    </xf>
    <xf numFmtId="4" fontId="13" fillId="6" borderId="1" xfId="28" applyNumberFormat="1" applyFont="1" applyFill="1" applyBorder="1" applyProtection="1">
      <alignment horizontal="right" vertical="top" shrinkToFit="1"/>
    </xf>
    <xf numFmtId="0" fontId="7" fillId="0" borderId="0" xfId="0" applyFont="1" applyAlignment="1">
      <alignment horizontal="center"/>
    </xf>
  </cellXfs>
  <cellStyles count="37">
    <cellStyle name="br" xfId="21"/>
    <cellStyle name="col" xfId="20"/>
    <cellStyle name="ex58" xfId="17"/>
    <cellStyle name="ex58 2" xfId="33"/>
    <cellStyle name="ex59" xfId="18"/>
    <cellStyle name="ex59 2" xfId="34"/>
    <cellStyle name="ex60" xfId="3"/>
    <cellStyle name="ex60 2" xfId="9"/>
    <cellStyle name="ex60 3" xfId="25"/>
    <cellStyle name="ex61" xfId="4"/>
    <cellStyle name="ex61 2" xfId="10"/>
    <cellStyle name="ex61 3" xfId="26"/>
    <cellStyle name="ex62" xfId="2"/>
    <cellStyle name="ex62 2" xfId="11"/>
    <cellStyle name="ex62 3" xfId="27"/>
    <cellStyle name="ex63" xfId="5"/>
    <cellStyle name="ex63 2" xfId="12"/>
    <cellStyle name="ex63 3" xfId="28"/>
    <cellStyle name="ex64" xfId="13"/>
    <cellStyle name="ex64 2" xfId="29"/>
    <cellStyle name="ex65" xfId="14"/>
    <cellStyle name="ex65 2" xfId="30"/>
    <cellStyle name="ex66" xfId="15"/>
    <cellStyle name="ex66 2" xfId="31"/>
    <cellStyle name="ex67" xfId="16"/>
    <cellStyle name="ex67 2" xfId="32"/>
    <cellStyle name="st57" xfId="7"/>
    <cellStyle name="st57 2" xfId="24"/>
    <cellStyle name="style0" xfId="22"/>
    <cellStyle name="style0 2" xfId="35"/>
    <cellStyle name="td" xfId="23"/>
    <cellStyle name="td 2" xfId="36"/>
    <cellStyle name="tr" xfId="19"/>
    <cellStyle name="xl_bot_header" xfId="8"/>
    <cellStyle name="Обычный" xfId="0" builtinId="0"/>
    <cellStyle name="Обычный 2" xfId="1"/>
    <cellStyle name="Обычн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E19"/>
  <sheetViews>
    <sheetView tabSelected="1" zoomScaleNormal="100" zoomScaleSheetLayoutView="120" workbookViewId="0">
      <selection activeCell="F1" sqref="F1"/>
    </sheetView>
  </sheetViews>
  <sheetFormatPr defaultColWidth="9.140625" defaultRowHeight="15.75" x14ac:dyDescent="0.25"/>
  <cols>
    <col min="1" max="1" width="50.140625" style="1" customWidth="1"/>
    <col min="2" max="2" width="23.5703125" style="1" customWidth="1"/>
    <col min="3" max="3" width="21" style="1" bestFit="1" customWidth="1"/>
    <col min="4" max="4" width="16.5703125" style="1" customWidth="1"/>
    <col min="5" max="5" width="16.140625" style="1" customWidth="1"/>
    <col min="6" max="16384" width="9.140625" style="1"/>
  </cols>
  <sheetData>
    <row r="1" spans="1:5" ht="24" customHeight="1" x14ac:dyDescent="0.3">
      <c r="A1" s="22" t="s">
        <v>17</v>
      </c>
      <c r="B1" s="22"/>
      <c r="C1" s="22"/>
      <c r="D1" s="22"/>
      <c r="E1" s="22"/>
    </row>
    <row r="2" spans="1:5" ht="18.75" x14ac:dyDescent="0.3">
      <c r="A2" s="22" t="s">
        <v>22</v>
      </c>
      <c r="B2" s="22"/>
      <c r="C2" s="22"/>
      <c r="D2" s="22"/>
      <c r="E2" s="22"/>
    </row>
    <row r="3" spans="1:5" x14ac:dyDescent="0.25">
      <c r="E3" s="11" t="s">
        <v>14</v>
      </c>
    </row>
    <row r="4" spans="1:5" s="3" customFormat="1" ht="79.5" customHeight="1" x14ac:dyDescent="0.25">
      <c r="A4" s="2" t="s">
        <v>21</v>
      </c>
      <c r="B4" s="2" t="s">
        <v>20</v>
      </c>
      <c r="C4" s="2" t="s">
        <v>13</v>
      </c>
      <c r="D4" s="2" t="s">
        <v>19</v>
      </c>
      <c r="E4" s="2" t="s">
        <v>2</v>
      </c>
    </row>
    <row r="5" spans="1:5" s="6" customFormat="1" x14ac:dyDescent="0.25">
      <c r="A5" s="4" t="s">
        <v>3</v>
      </c>
      <c r="B5" s="5">
        <f>SUM(B6:B7)</f>
        <v>1110959022.47</v>
      </c>
      <c r="C5" s="5">
        <f>SUM(C6:C7)</f>
        <v>1128066924.6400001</v>
      </c>
      <c r="D5" s="14">
        <f>IFERROR(C5/B5,0)</f>
        <v>1.0153992197947717</v>
      </c>
      <c r="E5" s="14">
        <f>SUM(E6:E7)</f>
        <v>1</v>
      </c>
    </row>
    <row r="6" spans="1:5" x14ac:dyDescent="0.25">
      <c r="A6" s="7" t="s">
        <v>0</v>
      </c>
      <c r="B6" s="8">
        <v>461350339.80000001</v>
      </c>
      <c r="C6" s="8">
        <v>479797808.31</v>
      </c>
      <c r="D6" s="15">
        <f t="shared" ref="D6:D19" si="0">IFERROR(C6/B6,0)</f>
        <v>1.0399858132065041</v>
      </c>
      <c r="E6" s="15">
        <f>IFERROR(C6/C5,0)</f>
        <v>0.42532743211411667</v>
      </c>
    </row>
    <row r="7" spans="1:5" x14ac:dyDescent="0.25">
      <c r="A7" s="7" t="s">
        <v>1</v>
      </c>
      <c r="B7" s="8">
        <v>649608682.66999996</v>
      </c>
      <c r="C7" s="8">
        <v>648269116.33000004</v>
      </c>
      <c r="D7" s="15">
        <f t="shared" si="0"/>
        <v>0.99793788726084443</v>
      </c>
      <c r="E7" s="15">
        <f>IFERROR(C7/C5,0)</f>
        <v>0.57467256788588328</v>
      </c>
    </row>
    <row r="8" spans="1:5" s="6" customFormat="1" x14ac:dyDescent="0.25">
      <c r="A8" s="4" t="s">
        <v>11</v>
      </c>
      <c r="B8" s="5">
        <f>SUM(B9:B18)</f>
        <v>1177031432.6999998</v>
      </c>
      <c r="C8" s="5">
        <f>SUM(C9:C18)</f>
        <v>1168258049.4599998</v>
      </c>
      <c r="D8" s="14">
        <f t="shared" si="0"/>
        <v>0.99254617761577135</v>
      </c>
      <c r="E8" s="14">
        <f>SUM(E9:E17)</f>
        <v>0.99998897691310085</v>
      </c>
    </row>
    <row r="9" spans="1:5" x14ac:dyDescent="0.25">
      <c r="A9" s="9" t="s">
        <v>4</v>
      </c>
      <c r="B9" s="18">
        <v>183020762.28999999</v>
      </c>
      <c r="C9" s="19">
        <v>179021327.00999999</v>
      </c>
      <c r="D9" s="15">
        <f t="shared" si="0"/>
        <v>0.97814764166667156</v>
      </c>
      <c r="E9" s="15">
        <f>IFERROR(C9/C8,0)</f>
        <v>0.15323782882792758</v>
      </c>
    </row>
    <row r="10" spans="1:5" ht="31.5" x14ac:dyDescent="0.25">
      <c r="A10" s="9" t="s">
        <v>12</v>
      </c>
      <c r="B10" s="18">
        <v>3682347.41</v>
      </c>
      <c r="C10" s="19">
        <v>3669850.53</v>
      </c>
      <c r="D10" s="15">
        <f t="shared" si="0"/>
        <v>0.99660627349661168</v>
      </c>
      <c r="E10" s="15">
        <f>IFERROR(C10/C8,0)</f>
        <v>3.1413013004244253E-3</v>
      </c>
    </row>
    <row r="11" spans="1:5" ht="21" customHeight="1" x14ac:dyDescent="0.25">
      <c r="A11" s="9" t="s">
        <v>5</v>
      </c>
      <c r="B11" s="18">
        <v>79390650.450000003</v>
      </c>
      <c r="C11" s="19">
        <v>79191961</v>
      </c>
      <c r="D11" s="15">
        <f t="shared" si="0"/>
        <v>0.99749731928289043</v>
      </c>
      <c r="E11" s="15">
        <f>IFERROR(C11/C8,0)</f>
        <v>6.778636024515701E-2</v>
      </c>
    </row>
    <row r="12" spans="1:5" ht="21" customHeight="1" x14ac:dyDescent="0.25">
      <c r="A12" s="9" t="s">
        <v>6</v>
      </c>
      <c r="B12" s="18">
        <v>102146421.37</v>
      </c>
      <c r="C12" s="19">
        <v>100570105.27</v>
      </c>
      <c r="D12" s="15">
        <f t="shared" si="0"/>
        <v>0.98456807317517081</v>
      </c>
      <c r="E12" s="15">
        <f>IFERROR(C12/C8,0)</f>
        <v>8.6085523071282241E-2</v>
      </c>
    </row>
    <row r="13" spans="1:5" ht="16.5" customHeight="1" x14ac:dyDescent="0.25">
      <c r="A13" s="9" t="s">
        <v>15</v>
      </c>
      <c r="B13" s="20">
        <v>13999616.039999999</v>
      </c>
      <c r="C13" s="21">
        <v>12460857.59</v>
      </c>
      <c r="D13" s="15">
        <f t="shared" si="0"/>
        <v>0.89008566766378261</v>
      </c>
      <c r="E13" s="15">
        <f>IFERROR(C13/C8,0)</f>
        <v>1.0666185947325373E-2</v>
      </c>
    </row>
    <row r="14" spans="1:5" ht="20.25" customHeight="1" x14ac:dyDescent="0.25">
      <c r="A14" s="9" t="s">
        <v>7</v>
      </c>
      <c r="B14" s="20">
        <v>566362373.75</v>
      </c>
      <c r="C14" s="21">
        <v>565605164.80999994</v>
      </c>
      <c r="D14" s="15">
        <f t="shared" si="0"/>
        <v>0.99866303099376741</v>
      </c>
      <c r="E14" s="15">
        <f>IFERROR(C14/C8,0)</f>
        <v>0.48414403399269351</v>
      </c>
    </row>
    <row r="15" spans="1:5" x14ac:dyDescent="0.25">
      <c r="A15" s="9" t="s">
        <v>8</v>
      </c>
      <c r="B15" s="18">
        <v>141495869.5</v>
      </c>
      <c r="C15" s="19">
        <v>141450660.41</v>
      </c>
      <c r="D15" s="15">
        <f t="shared" si="0"/>
        <v>0.99968049180403806</v>
      </c>
      <c r="E15" s="15">
        <f>IFERROR(C15/C8,0)</f>
        <v>0.12107826731892178</v>
      </c>
    </row>
    <row r="16" spans="1:5" x14ac:dyDescent="0.25">
      <c r="A16" s="9" t="s">
        <v>9</v>
      </c>
      <c r="B16" s="18">
        <v>18070900.48</v>
      </c>
      <c r="C16" s="19">
        <v>17537639.170000002</v>
      </c>
      <c r="D16" s="15">
        <f t="shared" si="0"/>
        <v>0.97049060667506937</v>
      </c>
      <c r="E16" s="15">
        <f>IFERROR(C16/C8,0)</f>
        <v>1.5011785433968436E-2</v>
      </c>
    </row>
    <row r="17" spans="1:5" x14ac:dyDescent="0.25">
      <c r="A17" s="9" t="s">
        <v>10</v>
      </c>
      <c r="B17" s="18">
        <v>68849613.599999994</v>
      </c>
      <c r="C17" s="19">
        <v>68737605.859999999</v>
      </c>
      <c r="D17" s="15">
        <f t="shared" si="0"/>
        <v>0.99837315368753221</v>
      </c>
      <c r="E17" s="15">
        <f>IFERROR(C17/C8,0)</f>
        <v>5.8837690775400492E-2</v>
      </c>
    </row>
    <row r="18" spans="1:5" ht="31.5" x14ac:dyDescent="0.25">
      <c r="A18" s="12" t="s">
        <v>16</v>
      </c>
      <c r="B18" s="13">
        <v>12877.81</v>
      </c>
      <c r="C18" s="13">
        <v>12877.81</v>
      </c>
      <c r="D18" s="15">
        <f t="shared" si="0"/>
        <v>1</v>
      </c>
      <c r="E18" s="15">
        <f>IFERROR(C18/C8,0)</f>
        <v>1.1023086899296323E-5</v>
      </c>
    </row>
    <row r="19" spans="1:5" x14ac:dyDescent="0.25">
      <c r="A19" s="10" t="s">
        <v>18</v>
      </c>
      <c r="B19" s="16">
        <f>B5-B8</f>
        <v>-66072410.229999781</v>
      </c>
      <c r="C19" s="16">
        <f>C5-C8</f>
        <v>-40191124.819999695</v>
      </c>
      <c r="D19" s="17">
        <f t="shared" si="0"/>
        <v>0.6082890677075854</v>
      </c>
      <c r="E19" s="14"/>
    </row>
  </sheetData>
  <mergeCells count="2">
    <mergeCell ref="A1:E1"/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Ковригина</dc:creator>
  <cp:lastModifiedBy>Sazonenko</cp:lastModifiedBy>
  <cp:lastPrinted>2025-07-09T14:04:12Z</cp:lastPrinted>
  <dcterms:created xsi:type="dcterms:W3CDTF">2017-08-31T10:49:57Z</dcterms:created>
  <dcterms:modified xsi:type="dcterms:W3CDTF">2026-01-16T07:50:12Z</dcterms:modified>
</cp:coreProperties>
</file>