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250" yWindow="105" windowWidth="16275" windowHeight="11445"/>
  </bookViews>
  <sheets>
    <sheet name="Документ" sheetId="2" r:id="rId1"/>
  </sheets>
  <definedNames>
    <definedName name="_xlnm.Print_Titles" localSheetId="0">Документ!$6:$6</definedName>
  </definedNames>
  <calcPr calcId="145621"/>
</workbook>
</file>

<file path=xl/calcChain.xml><?xml version="1.0" encoding="utf-8"?>
<calcChain xmlns="http://schemas.openxmlformats.org/spreadsheetml/2006/main">
  <c r="C24" i="2" l="1"/>
  <c r="C19" i="2"/>
  <c r="C13" i="2" l="1"/>
  <c r="C17" i="2" l="1"/>
  <c r="C15" i="2"/>
  <c r="D9" i="2" l="1"/>
  <c r="D11" i="2"/>
  <c r="D13" i="2"/>
  <c r="D15" i="2"/>
  <c r="D17" i="2"/>
  <c r="D19" i="2"/>
  <c r="D20" i="2"/>
  <c r="D22" i="2"/>
  <c r="D24" i="2"/>
  <c r="D7" i="2"/>
  <c r="C26" i="2" l="1"/>
  <c r="F26" i="2" l="1"/>
  <c r="G26" i="2"/>
  <c r="E26" i="2"/>
  <c r="B26" i="2"/>
  <c r="D26" i="2" s="1"/>
</calcChain>
</file>

<file path=xl/sharedStrings.xml><?xml version="1.0" encoding="utf-8"?>
<sst xmlns="http://schemas.openxmlformats.org/spreadsheetml/2006/main" count="38" uniqueCount="38">
  <si>
    <t>Единица измерения: руб.</t>
  </si>
  <si>
    <t>Наименование показателя</t>
  </si>
  <si>
    <t>1</t>
  </si>
  <si>
    <t>2</t>
  </si>
  <si>
    <t>3</t>
  </si>
  <si>
    <t>4</t>
  </si>
  <si>
    <t>Муниципальная программа "Развитие экономики"</t>
  </si>
  <si>
    <t>Муниципальная программа "Развитие муниципального управления"</t>
  </si>
  <si>
    <t>Непрограммные мероприятия</t>
  </si>
  <si>
    <t>Итого:</t>
  </si>
  <si>
    <t>5</t>
  </si>
  <si>
    <t>6</t>
  </si>
  <si>
    <t>7</t>
  </si>
  <si>
    <t>Фактическое исполнение</t>
  </si>
  <si>
    <t>Оценка       исполнения</t>
  </si>
  <si>
    <t>Планируемые расходы</t>
  </si>
  <si>
    <t>2024 год</t>
  </si>
  <si>
    <t>2025 год</t>
  </si>
  <si>
    <t>Муниципальная программа "Социальная защита населения"</t>
  </si>
  <si>
    <t>2026 год</t>
  </si>
  <si>
    <t>2027 год</t>
  </si>
  <si>
    <t>Муниципальная программа "Развитие дорожной и транспортной системы в Княжпогостском районе"</t>
  </si>
  <si>
    <t>Муниципальная программа "Развитие жилищного строительства и жилищно-коммунального хозяйства в Княжпогостском районе"</t>
  </si>
  <si>
    <t>Муниципальная программа "Развитие образования в Княжпогостском районе"</t>
  </si>
  <si>
    <t>Муниципальная программа "Развитие отрасли "Культура в Княжпогостском районе"</t>
  </si>
  <si>
    <t>Муниципальная программа "Развитие отрасли "Физическая культура и спорт" в "Княжпогостском районе"</t>
  </si>
  <si>
    <t>Муниципальная программа "Профилактика правонарушений и обеспечение безопасности на территории МР "Княжпогостский"</t>
  </si>
  <si>
    <t>Сведения о расходах бюджета муниципального (района) округа по муниципальным программам на 2026 год и плановый период 2027 и 2028 годов в сравнении с ожидаемым исполнением за 2025 год и отчетом за 2024 год</t>
  </si>
  <si>
    <t>% исполнения 2025 г. к 2024 г.</t>
  </si>
  <si>
    <t>2028 год</t>
  </si>
  <si>
    <t>Муниципальная программа "Формирование современной городской (сельской) среды"</t>
  </si>
  <si>
    <t>Муниципальная программа "Содействие развитию экономики"</t>
  </si>
  <si>
    <t>Муниципальная программа "Развитие дорожной и транспортной системы"</t>
  </si>
  <si>
    <t>Муниципальная программа "Развитие жилищного строительства и жилищно-коммунального хозяйства"</t>
  </si>
  <si>
    <t>Муниципальная программа "Развитие образования"</t>
  </si>
  <si>
    <t>Муниципальная программа "Развитие отрасли "Культура"</t>
  </si>
  <si>
    <t>Муниципальная программа "Развитие физической культуры и спорта"</t>
  </si>
  <si>
    <t>Муниципальная программа "Профилактика правонарушений и обеспечение безопасности"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</si>
</sst>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6" x14ac:knownFonts="1"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A6A6A6"/>
      </left>
      <right style="thin">
        <color rgb="FFD9D9D9"/>
      </right>
      <top/>
      <bottom style="thin">
        <color rgb="FFD9D9D9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D9D9D9"/>
      </bottom>
      <diagonal/>
    </border>
    <border>
      <left/>
      <right/>
      <top style="thin">
        <color theme="0" tint="-0.14999847407452621"/>
      </top>
      <bottom style="thin">
        <color rgb="FFD9D9D9"/>
      </bottom>
      <diagonal/>
    </border>
    <border>
      <left style="thin">
        <color rgb="FFD9D9D9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A6A6A6"/>
      </left>
      <right style="thin">
        <color rgb="FFD9D9D9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theme="0" tint="-0.14999847407452621"/>
      </top>
      <bottom style="thin">
        <color rgb="FFD9D9D9"/>
      </bottom>
      <diagonal/>
    </border>
    <border>
      <left style="thin">
        <color theme="0" tint="-0.14999847407452621"/>
      </left>
      <right style="thin">
        <color rgb="FFD9D9D9"/>
      </right>
      <top style="thin">
        <color rgb="FFD9D9D9"/>
      </top>
      <bottom/>
      <diagonal/>
    </border>
  </borders>
  <cellStyleXfs count="30">
    <xf numFmtId="0" fontId="0" fillId="0" borderId="0"/>
    <xf numFmtId="0" fontId="2" fillId="0" borderId="1">
      <alignment horizontal="center" vertical="top" wrapText="1"/>
    </xf>
    <xf numFmtId="0" fontId="1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3" fillId="0" borderId="6">
      <alignment horizontal="center" vertical="center" wrapText="1"/>
    </xf>
    <xf numFmtId="49" fontId="3" fillId="0" borderId="7">
      <alignment horizontal="center" vertical="center" wrapText="1"/>
    </xf>
    <xf numFmtId="0" fontId="3" fillId="2" borderId="8">
      <alignment horizontal="left" vertical="top" wrapText="1"/>
    </xf>
    <xf numFmtId="4" fontId="3" fillId="2" borderId="9">
      <alignment horizontal="right" vertical="top" shrinkToFit="1"/>
    </xf>
    <xf numFmtId="164" fontId="3" fillId="2" borderId="10">
      <alignment horizontal="right" vertical="top" shrinkToFit="1"/>
    </xf>
    <xf numFmtId="0" fontId="1" fillId="0" borderId="11"/>
    <xf numFmtId="0" fontId="1" fillId="0" borderId="12"/>
    <xf numFmtId="0" fontId="1" fillId="0" borderId="13"/>
    <xf numFmtId="0" fontId="4" fillId="3" borderId="14"/>
    <xf numFmtId="4" fontId="4" fillId="3" borderId="15">
      <alignment horizontal="right" shrinkToFit="1"/>
    </xf>
    <xf numFmtId="164" fontId="4" fillId="3" borderId="16">
      <alignment horizontal="right" shrinkToFit="1"/>
    </xf>
    <xf numFmtId="0" fontId="1" fillId="0" borderId="17"/>
    <xf numFmtId="0" fontId="1" fillId="0" borderId="1">
      <alignment horizontal="left" vertical="top" wrapText="1"/>
    </xf>
    <xf numFmtId="0" fontId="7" fillId="0" borderId="0"/>
    <xf numFmtId="0" fontId="7" fillId="0" borderId="0"/>
    <xf numFmtId="0" fontId="7" fillId="0" borderId="0"/>
    <xf numFmtId="0" fontId="1" fillId="0" borderId="1"/>
    <xf numFmtId="0" fontId="1" fillId="0" borderId="1"/>
    <xf numFmtId="0" fontId="5" fillId="0" borderId="8">
      <alignment horizontal="left" vertical="top" wrapText="1"/>
    </xf>
    <xf numFmtId="4" fontId="1" fillId="0" borderId="9">
      <alignment horizontal="right" vertical="top" shrinkToFit="1"/>
    </xf>
    <xf numFmtId="164" fontId="6" fillId="0" borderId="10">
      <alignment horizontal="right" vertical="top" shrinkToFit="1"/>
    </xf>
    <xf numFmtId="49" fontId="12" fillId="0" borderId="18">
      <alignment horizontal="center" vertical="center" wrapText="1"/>
    </xf>
    <xf numFmtId="49" fontId="12" fillId="0" borderId="19">
      <alignment horizontal="center" vertical="center" wrapText="1"/>
    </xf>
  </cellStyleXfs>
  <cellXfs count="36">
    <xf numFmtId="0" fontId="0" fillId="0" borderId="0" xfId="0"/>
    <xf numFmtId="0" fontId="9" fillId="0" borderId="0" xfId="0" applyFont="1" applyProtection="1">
      <protection locked="0"/>
    </xf>
    <xf numFmtId="0" fontId="8" fillId="0" borderId="17" xfId="18" applyNumberFormat="1" applyFont="1" applyProtection="1"/>
    <xf numFmtId="0" fontId="9" fillId="0" borderId="27" xfId="0" applyFont="1" applyBorder="1" applyProtection="1">
      <protection locked="0"/>
    </xf>
    <xf numFmtId="49" fontId="13" fillId="0" borderId="25" xfId="4" applyNumberFormat="1" applyFont="1" applyFill="1" applyBorder="1" applyAlignment="1" applyProtection="1">
      <alignment horizontal="center" vertical="center" wrapText="1"/>
    </xf>
    <xf numFmtId="49" fontId="13" fillId="0" borderId="30" xfId="28" applyNumberFormat="1" applyFont="1" applyFill="1" applyBorder="1" applyAlignment="1" applyProtection="1">
      <alignment horizontal="center" vertical="center" wrapText="1"/>
    </xf>
    <xf numFmtId="49" fontId="13" fillId="0" borderId="9" xfId="4" applyFont="1" applyFill="1" applyBorder="1" applyAlignment="1">
      <alignment horizontal="center" vertical="center" wrapText="1"/>
    </xf>
    <xf numFmtId="49" fontId="13" fillId="0" borderId="29" xfId="28" applyNumberFormat="1" applyFont="1" applyFill="1" applyBorder="1" applyAlignment="1" applyProtection="1">
      <alignment horizontal="center" vertical="center" wrapText="1"/>
    </xf>
    <xf numFmtId="49" fontId="13" fillId="0" borderId="18" xfId="28" applyNumberFormat="1" applyFont="1" applyProtection="1">
      <alignment horizontal="center" vertical="center" wrapText="1"/>
    </xf>
    <xf numFmtId="49" fontId="13" fillId="0" borderId="19" xfId="29" applyNumberFormat="1" applyFont="1" applyProtection="1">
      <alignment horizontal="center" vertical="center" wrapText="1"/>
    </xf>
    <xf numFmtId="49" fontId="13" fillId="0" borderId="5" xfId="6" applyNumberFormat="1" applyFont="1" applyProtection="1">
      <alignment horizontal="center" vertical="center" wrapText="1"/>
    </xf>
    <xf numFmtId="49" fontId="13" fillId="0" borderId="6" xfId="7" applyNumberFormat="1" applyFont="1" applyProtection="1">
      <alignment horizontal="center" vertical="center" wrapText="1"/>
    </xf>
    <xf numFmtId="49" fontId="13" fillId="0" borderId="7" xfId="8" applyNumberFormat="1" applyFont="1" applyProtection="1">
      <alignment horizontal="center" vertical="center" wrapText="1"/>
    </xf>
    <xf numFmtId="0" fontId="14" fillId="0" borderId="8" xfId="9" applyNumberFormat="1" applyFont="1" applyFill="1" applyProtection="1">
      <alignment horizontal="left" vertical="top" wrapText="1"/>
    </xf>
    <xf numFmtId="4" fontId="14" fillId="0" borderId="9" xfId="10" applyNumberFormat="1" applyFont="1" applyFill="1" applyAlignment="1" applyProtection="1">
      <alignment horizontal="right" vertical="top" shrinkToFit="1"/>
    </xf>
    <xf numFmtId="164" fontId="14" fillId="0" borderId="10" xfId="11" applyNumberFormat="1" applyFont="1" applyFill="1" applyAlignment="1" applyProtection="1">
      <alignment horizontal="right" vertical="top" shrinkToFit="1"/>
    </xf>
    <xf numFmtId="0" fontId="14" fillId="0" borderId="11" xfId="12" applyNumberFormat="1" applyFont="1" applyProtection="1"/>
    <xf numFmtId="0" fontId="14" fillId="0" borderId="12" xfId="13" applyNumberFormat="1" applyFont="1" applyProtection="1"/>
    <xf numFmtId="0" fontId="14" fillId="0" borderId="13" xfId="14" applyNumberFormat="1" applyFont="1" applyProtection="1"/>
    <xf numFmtId="0" fontId="13" fillId="3" borderId="14" xfId="15" applyNumberFormat="1" applyFont="1" applyProtection="1"/>
    <xf numFmtId="4" fontId="13" fillId="3" borderId="15" xfId="16" applyNumberFormat="1" applyFont="1" applyProtection="1">
      <alignment horizontal="right" shrinkToFit="1"/>
    </xf>
    <xf numFmtId="164" fontId="13" fillId="3" borderId="16" xfId="17" applyNumberFormat="1" applyFont="1" applyProtection="1">
      <alignment horizontal="right" shrinkToFit="1"/>
    </xf>
    <xf numFmtId="4" fontId="14" fillId="0" borderId="10" xfId="11" applyNumberFormat="1" applyFont="1" applyFill="1" applyAlignment="1" applyProtection="1">
      <alignment horizontal="right" vertical="top" shrinkToFit="1"/>
    </xf>
    <xf numFmtId="4" fontId="15" fillId="0" borderId="0" xfId="0" applyNumberFormat="1" applyFont="1" applyProtection="1">
      <protection locked="0"/>
    </xf>
    <xf numFmtId="4" fontId="13" fillId="3" borderId="16" xfId="17" applyNumberFormat="1" applyFont="1" applyProtection="1">
      <alignment horizontal="right" shrinkToFit="1"/>
    </xf>
    <xf numFmtId="49" fontId="13" fillId="0" borderId="23" xfId="5" applyNumberFormat="1" applyFont="1" applyBorder="1" applyAlignment="1" applyProtection="1">
      <alignment horizontal="center" vertical="center" wrapText="1"/>
    </xf>
    <xf numFmtId="49" fontId="13" fillId="0" borderId="24" xfId="5" applyNumberFormat="1" applyFont="1" applyBorder="1" applyAlignment="1" applyProtection="1">
      <alignment horizontal="center" vertical="center" wrapText="1"/>
    </xf>
    <xf numFmtId="49" fontId="13" fillId="0" borderId="28" xfId="5" applyNumberFormat="1" applyFont="1" applyBorder="1" applyAlignment="1" applyProtection="1">
      <alignment horizontal="center" vertical="center" wrapText="1"/>
    </xf>
    <xf numFmtId="49" fontId="13" fillId="0" borderId="26" xfId="3" applyNumberFormat="1" applyFont="1" applyBorder="1" applyAlignment="1" applyProtection="1">
      <alignment horizontal="center" vertical="center" wrapText="1"/>
    </xf>
    <xf numFmtId="49" fontId="13" fillId="0" borderId="22" xfId="3" applyNumberFormat="1" applyFont="1" applyBorder="1" applyAlignment="1" applyProtection="1">
      <alignment horizontal="center" vertical="center" wrapText="1"/>
    </xf>
    <xf numFmtId="0" fontId="10" fillId="0" borderId="1" xfId="1" applyNumberFormat="1" applyFont="1" applyAlignment="1" applyProtection="1">
      <alignment horizontal="center" vertical="center" wrapText="1"/>
    </xf>
    <xf numFmtId="0" fontId="11" fillId="0" borderId="1" xfId="2" applyNumberFormat="1" applyFont="1" applyAlignment="1" applyProtection="1">
      <alignment horizontal="right" wrapText="1"/>
    </xf>
    <xf numFmtId="0" fontId="8" fillId="0" borderId="1" xfId="19" applyNumberFormat="1" applyFont="1" applyProtection="1">
      <alignment horizontal="left" vertical="top" wrapText="1"/>
    </xf>
    <xf numFmtId="0" fontId="8" fillId="0" borderId="1" xfId="19" applyFont="1">
      <alignment horizontal="left" vertical="top" wrapText="1"/>
    </xf>
    <xf numFmtId="49" fontId="13" fillId="0" borderId="20" xfId="5" applyNumberFormat="1" applyFont="1" applyFill="1" applyBorder="1" applyAlignment="1" applyProtection="1">
      <alignment horizontal="center" vertical="center" wrapText="1"/>
    </xf>
    <xf numFmtId="49" fontId="13" fillId="0" borderId="21" xfId="5" applyNumberFormat="1" applyFont="1" applyFill="1" applyBorder="1" applyAlignment="1" applyProtection="1">
      <alignment horizontal="center" vertical="center" wrapText="1"/>
    </xf>
  </cellXfs>
  <cellStyles count="30">
    <cellStyle name="br" xfId="22"/>
    <cellStyle name="col" xfId="21"/>
    <cellStyle name="ex58" xfId="16"/>
    <cellStyle name="ex59" xfId="17"/>
    <cellStyle name="ex60" xfId="9"/>
    <cellStyle name="ex61" xfId="10"/>
    <cellStyle name="ex62" xfId="11"/>
    <cellStyle name="ex63" xfId="25"/>
    <cellStyle name="ex64" xfId="26"/>
    <cellStyle name="ex65" xfId="27"/>
    <cellStyle name="st57" xfId="2"/>
    <cellStyle name="style0" xfId="23"/>
    <cellStyle name="td" xfId="24"/>
    <cellStyle name="tr" xfId="20"/>
    <cellStyle name="xl_bot_header" xfId="7"/>
    <cellStyle name="xl_bot_left_header" xfId="6"/>
    <cellStyle name="xl_bot_right_header" xfId="8"/>
    <cellStyle name="xl_center_header" xfId="28"/>
    <cellStyle name="xl_footer" xfId="19"/>
    <cellStyle name="xl_header" xfId="1"/>
    <cellStyle name="xl_right_header" xfId="29"/>
    <cellStyle name="xl_top_header" xfId="4"/>
    <cellStyle name="xl_top_left_header" xfId="3"/>
    <cellStyle name="xl_top_right_header" xfId="5"/>
    <cellStyle name="xl_total_bot" xfId="18"/>
    <cellStyle name="xl_total_left" xfId="15"/>
    <cellStyle name="xl_total_top" xfId="13"/>
    <cellStyle name="xl_total_top_left" xfId="12"/>
    <cellStyle name="xl_total_top_right" xfId="1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showGridLines="0" tabSelected="1" workbookViewId="0">
      <pane ySplit="6" topLeftCell="A7" activePane="bottomLeft" state="frozen"/>
      <selection pane="bottomLeft" activeCell="A4" sqref="A4:A5"/>
    </sheetView>
  </sheetViews>
  <sheetFormatPr defaultRowHeight="18.75" x14ac:dyDescent="0.3"/>
  <cols>
    <col min="1" max="1" width="36.85546875" style="1" customWidth="1"/>
    <col min="2" max="3" width="17.7109375" style="1" customWidth="1"/>
    <col min="4" max="4" width="18.7109375" style="1" customWidth="1"/>
    <col min="5" max="7" width="17.7109375" style="1" customWidth="1"/>
    <col min="8" max="16384" width="9.140625" style="1"/>
  </cols>
  <sheetData>
    <row r="1" spans="1:8" ht="15.2" customHeight="1" x14ac:dyDescent="0.3">
      <c r="A1" s="30" t="s">
        <v>27</v>
      </c>
      <c r="B1" s="30"/>
      <c r="C1" s="30"/>
      <c r="D1" s="30"/>
      <c r="E1" s="30"/>
      <c r="F1" s="30"/>
      <c r="G1" s="30"/>
    </row>
    <row r="2" spans="1:8" ht="31.5" customHeight="1" x14ac:dyDescent="0.3">
      <c r="A2" s="30"/>
      <c r="B2" s="30"/>
      <c r="C2" s="30"/>
      <c r="D2" s="30"/>
      <c r="E2" s="30"/>
      <c r="F2" s="30"/>
      <c r="G2" s="30"/>
    </row>
    <row r="3" spans="1:8" ht="21.75" customHeight="1" x14ac:dyDescent="0.3">
      <c r="A3" s="31" t="s">
        <v>0</v>
      </c>
      <c r="B3" s="31"/>
      <c r="C3" s="31"/>
      <c r="D3" s="31"/>
      <c r="E3" s="31"/>
      <c r="F3" s="31"/>
      <c r="G3" s="31"/>
    </row>
    <row r="4" spans="1:8" ht="37.5" customHeight="1" x14ac:dyDescent="0.3">
      <c r="A4" s="28" t="s">
        <v>1</v>
      </c>
      <c r="B4" s="4" t="s">
        <v>13</v>
      </c>
      <c r="C4" s="5" t="s">
        <v>14</v>
      </c>
      <c r="D4" s="34" t="s">
        <v>28</v>
      </c>
      <c r="E4" s="25" t="s">
        <v>15</v>
      </c>
      <c r="F4" s="26"/>
      <c r="G4" s="27"/>
      <c r="H4" s="3"/>
    </row>
    <row r="5" spans="1:8" ht="21.75" customHeight="1" x14ac:dyDescent="0.3">
      <c r="A5" s="29"/>
      <c r="B5" s="6" t="s">
        <v>16</v>
      </c>
      <c r="C5" s="7" t="s">
        <v>17</v>
      </c>
      <c r="D5" s="35"/>
      <c r="E5" s="8" t="s">
        <v>19</v>
      </c>
      <c r="F5" s="8" t="s">
        <v>20</v>
      </c>
      <c r="G5" s="9" t="s">
        <v>29</v>
      </c>
    </row>
    <row r="6" spans="1:8" ht="17.25" customHeight="1" x14ac:dyDescent="0.3">
      <c r="A6" s="10" t="s">
        <v>2</v>
      </c>
      <c r="B6" s="11" t="s">
        <v>3</v>
      </c>
      <c r="C6" s="11" t="s">
        <v>4</v>
      </c>
      <c r="D6" s="12" t="s">
        <v>5</v>
      </c>
      <c r="E6" s="11" t="s">
        <v>10</v>
      </c>
      <c r="F6" s="12" t="s">
        <v>11</v>
      </c>
      <c r="G6" s="11" t="s">
        <v>12</v>
      </c>
    </row>
    <row r="7" spans="1:8" ht="33" x14ac:dyDescent="0.3">
      <c r="A7" s="13" t="s">
        <v>6</v>
      </c>
      <c r="B7" s="14">
        <v>2053561.8</v>
      </c>
      <c r="C7" s="14">
        <v>4087062.36</v>
      </c>
      <c r="D7" s="15">
        <f>IFERROR(C7/B7,0)*100</f>
        <v>199.02310025439701</v>
      </c>
      <c r="E7" s="14"/>
      <c r="F7" s="22"/>
      <c r="G7" s="14"/>
    </row>
    <row r="8" spans="1:8" ht="35.25" customHeight="1" x14ac:dyDescent="0.3">
      <c r="A8" s="13" t="s">
        <v>31</v>
      </c>
      <c r="B8" s="14"/>
      <c r="C8" s="14"/>
      <c r="D8" s="15"/>
      <c r="E8" s="14">
        <v>3167199</v>
      </c>
      <c r="F8" s="22">
        <v>2358199</v>
      </c>
      <c r="G8" s="14">
        <v>2358199</v>
      </c>
    </row>
    <row r="9" spans="1:8" ht="66" x14ac:dyDescent="0.3">
      <c r="A9" s="13" t="s">
        <v>21</v>
      </c>
      <c r="B9" s="14">
        <v>84915627.650000006</v>
      </c>
      <c r="C9" s="14">
        <v>88073734.319999993</v>
      </c>
      <c r="D9" s="15">
        <f t="shared" ref="D9:D26" si="0">IFERROR(C9/B9,0)*100</f>
        <v>103.71911126067026</v>
      </c>
      <c r="E9" s="14"/>
      <c r="F9" s="22"/>
      <c r="G9" s="14"/>
    </row>
    <row r="10" spans="1:8" ht="49.5" x14ac:dyDescent="0.3">
      <c r="A10" s="13" t="s">
        <v>32</v>
      </c>
      <c r="B10" s="14"/>
      <c r="C10" s="14"/>
      <c r="D10" s="15"/>
      <c r="E10" s="14">
        <v>84166315.140000001</v>
      </c>
      <c r="F10" s="22">
        <v>79738227.450000003</v>
      </c>
      <c r="G10" s="14">
        <v>60033347.450000003</v>
      </c>
    </row>
    <row r="11" spans="1:8" ht="82.5" x14ac:dyDescent="0.3">
      <c r="A11" s="13" t="s">
        <v>22</v>
      </c>
      <c r="B11" s="14">
        <v>45601649.670000002</v>
      </c>
      <c r="C11" s="14">
        <v>91734878.680000007</v>
      </c>
      <c r="D11" s="15">
        <f t="shared" si="0"/>
        <v>201.16570199509627</v>
      </c>
      <c r="E11" s="14"/>
      <c r="F11" s="22"/>
      <c r="G11" s="14"/>
    </row>
    <row r="12" spans="1:8" ht="66" x14ac:dyDescent="0.3">
      <c r="A12" s="13" t="s">
        <v>33</v>
      </c>
      <c r="B12" s="14"/>
      <c r="C12" s="14"/>
      <c r="D12" s="15"/>
      <c r="E12" s="14">
        <v>53651154</v>
      </c>
      <c r="F12" s="22">
        <v>31396908</v>
      </c>
      <c r="G12" s="14">
        <v>31396908</v>
      </c>
    </row>
    <row r="13" spans="1:8" ht="49.5" x14ac:dyDescent="0.3">
      <c r="A13" s="13" t="s">
        <v>23</v>
      </c>
      <c r="B13" s="14">
        <v>508227162.33999997</v>
      </c>
      <c r="C13" s="14">
        <f>518424595.74+11500000</f>
        <v>529924595.74000001</v>
      </c>
      <c r="D13" s="15">
        <f t="shared" si="0"/>
        <v>104.26923923154754</v>
      </c>
      <c r="E13" s="14"/>
      <c r="F13" s="22"/>
      <c r="G13" s="14"/>
    </row>
    <row r="14" spans="1:8" ht="33" x14ac:dyDescent="0.3">
      <c r="A14" s="13" t="s">
        <v>34</v>
      </c>
      <c r="B14" s="14">
        <v>0</v>
      </c>
      <c r="C14" s="14">
        <v>0</v>
      </c>
      <c r="D14" s="15">
        <v>0</v>
      </c>
      <c r="E14" s="14">
        <v>465959188.25999999</v>
      </c>
      <c r="F14" s="22">
        <v>413050483.87</v>
      </c>
      <c r="G14" s="14">
        <v>426804647.87</v>
      </c>
    </row>
    <row r="15" spans="1:8" ht="49.5" x14ac:dyDescent="0.3">
      <c r="A15" s="13" t="s">
        <v>24</v>
      </c>
      <c r="B15" s="14">
        <v>206268310.94</v>
      </c>
      <c r="C15" s="14">
        <f>164166705.71+3000000</f>
        <v>167166705.71000001</v>
      </c>
      <c r="D15" s="15">
        <f t="shared" si="0"/>
        <v>81.043328928322879</v>
      </c>
      <c r="E15" s="14"/>
      <c r="F15" s="22"/>
      <c r="G15" s="14"/>
    </row>
    <row r="16" spans="1:8" ht="33" x14ac:dyDescent="0.3">
      <c r="A16" s="13" t="s">
        <v>35</v>
      </c>
      <c r="B16" s="14"/>
      <c r="C16" s="14"/>
      <c r="D16" s="15"/>
      <c r="E16" s="14">
        <v>151278181.22999999</v>
      </c>
      <c r="F16" s="22">
        <v>112837888.02</v>
      </c>
      <c r="G16" s="14">
        <v>127724912.02</v>
      </c>
    </row>
    <row r="17" spans="1:7" ht="66" x14ac:dyDescent="0.3">
      <c r="A17" s="13" t="s">
        <v>25</v>
      </c>
      <c r="B17" s="14">
        <v>41640196.899999999</v>
      </c>
      <c r="C17" s="14">
        <f>56700259.61+3000000</f>
        <v>59700259.609999999</v>
      </c>
      <c r="D17" s="15">
        <f t="shared" si="0"/>
        <v>143.37170343687785</v>
      </c>
      <c r="E17" s="14"/>
      <c r="F17" s="22"/>
      <c r="G17" s="14"/>
    </row>
    <row r="18" spans="1:7" ht="49.5" x14ac:dyDescent="0.3">
      <c r="A18" s="13" t="s">
        <v>36</v>
      </c>
      <c r="B18" s="14"/>
      <c r="C18" s="14"/>
      <c r="D18" s="15"/>
      <c r="E18" s="14">
        <v>62409592.090000004</v>
      </c>
      <c r="F18" s="22">
        <v>40299846.850000001</v>
      </c>
      <c r="G18" s="14">
        <v>39580417.850000001</v>
      </c>
    </row>
    <row r="19" spans="1:7" ht="49.5" x14ac:dyDescent="0.3">
      <c r="A19" s="13" t="s">
        <v>7</v>
      </c>
      <c r="B19" s="14">
        <v>113728217.25</v>
      </c>
      <c r="C19" s="14">
        <f>137321927.01+1631000</f>
        <v>138952927.00999999</v>
      </c>
      <c r="D19" s="15">
        <f t="shared" si="0"/>
        <v>122.17981638149699</v>
      </c>
      <c r="E19" s="14">
        <v>128794689.87</v>
      </c>
      <c r="F19" s="22">
        <v>127640539.16</v>
      </c>
      <c r="G19" s="14">
        <v>127714211.89</v>
      </c>
    </row>
    <row r="20" spans="1:7" ht="66" x14ac:dyDescent="0.3">
      <c r="A20" s="13" t="s">
        <v>26</v>
      </c>
      <c r="B20" s="14">
        <v>19466572.789999999</v>
      </c>
      <c r="C20" s="14">
        <v>23262093.859999999</v>
      </c>
      <c r="D20" s="15">
        <f t="shared" si="0"/>
        <v>119.49763376915408</v>
      </c>
      <c r="E20" s="14"/>
      <c r="F20" s="22"/>
      <c r="G20" s="14"/>
    </row>
    <row r="21" spans="1:7" ht="49.5" x14ac:dyDescent="0.3">
      <c r="A21" s="13" t="s">
        <v>37</v>
      </c>
      <c r="B21" s="14"/>
      <c r="C21" s="14"/>
      <c r="D21" s="15"/>
      <c r="E21" s="14">
        <v>4241290.87</v>
      </c>
      <c r="F21" s="22">
        <v>1018190.21</v>
      </c>
      <c r="G21" s="14">
        <v>1018190.21</v>
      </c>
    </row>
    <row r="22" spans="1:7" ht="33" x14ac:dyDescent="0.3">
      <c r="A22" s="13" t="s">
        <v>18</v>
      </c>
      <c r="B22" s="14">
        <v>2165102</v>
      </c>
      <c r="C22" s="14">
        <v>3753428</v>
      </c>
      <c r="D22" s="15">
        <f t="shared" si="0"/>
        <v>173.36033129155115</v>
      </c>
      <c r="E22" s="14">
        <v>1888888.89</v>
      </c>
      <c r="F22" s="22">
        <v>1800000</v>
      </c>
      <c r="G22" s="14">
        <v>1800000</v>
      </c>
    </row>
    <row r="23" spans="1:7" ht="49.5" x14ac:dyDescent="0.3">
      <c r="A23" s="13" t="s">
        <v>30</v>
      </c>
      <c r="B23" s="14"/>
      <c r="C23" s="14"/>
      <c r="D23" s="15"/>
      <c r="E23" s="14">
        <v>38368147.329999998</v>
      </c>
      <c r="F23" s="22">
        <v>15403985.220000001</v>
      </c>
      <c r="G23" s="14">
        <v>15435300.560000001</v>
      </c>
    </row>
    <row r="24" spans="1:7" x14ac:dyDescent="0.3">
      <c r="A24" s="13" t="s">
        <v>8</v>
      </c>
      <c r="B24" s="14">
        <v>39957408.060000002</v>
      </c>
      <c r="C24" s="14">
        <f>40666198.03+5369000</f>
        <v>46035198.030000001</v>
      </c>
      <c r="D24" s="15">
        <f t="shared" si="0"/>
        <v>115.21067122490427</v>
      </c>
      <c r="E24" s="14">
        <v>23874291.93</v>
      </c>
      <c r="F24" s="22">
        <v>33496401.940000001</v>
      </c>
      <c r="G24" s="14">
        <v>43836719.939999998</v>
      </c>
    </row>
    <row r="25" spans="1:7" ht="19.5" thickBot="1" x14ac:dyDescent="0.35">
      <c r="A25" s="16"/>
      <c r="B25" s="17"/>
      <c r="C25" s="17"/>
      <c r="D25" s="18"/>
      <c r="E25" s="23"/>
      <c r="F25" s="23"/>
      <c r="G25" s="23"/>
    </row>
    <row r="26" spans="1:7" ht="19.5" thickBot="1" x14ac:dyDescent="0.35">
      <c r="A26" s="19" t="s">
        <v>9</v>
      </c>
      <c r="B26" s="20">
        <f>SUM(B7:B24)</f>
        <v>1064023809.4000001</v>
      </c>
      <c r="C26" s="20">
        <f>SUM(C7:C24)</f>
        <v>1152690883.3199999</v>
      </c>
      <c r="D26" s="21">
        <f t="shared" si="0"/>
        <v>108.33318513520848</v>
      </c>
      <c r="E26" s="24">
        <f>SUM(E7:E24)</f>
        <v>1017798938.61</v>
      </c>
      <c r="F26" s="24">
        <f t="shared" ref="F26:G26" si="1">SUM(F7:F24)</f>
        <v>859040669.72000015</v>
      </c>
      <c r="G26" s="24">
        <f t="shared" si="1"/>
        <v>877702854.78999996</v>
      </c>
    </row>
    <row r="27" spans="1:7" x14ac:dyDescent="0.3">
      <c r="A27" s="2"/>
      <c r="B27" s="2"/>
      <c r="C27" s="2"/>
      <c r="D27" s="2"/>
    </row>
    <row r="28" spans="1:7" x14ac:dyDescent="0.3">
      <c r="A28" s="32"/>
      <c r="B28" s="33"/>
      <c r="C28" s="33"/>
      <c r="D28" s="33"/>
    </row>
  </sheetData>
  <mergeCells count="6">
    <mergeCell ref="E4:G4"/>
    <mergeCell ref="A4:A5"/>
    <mergeCell ref="A1:G2"/>
    <mergeCell ref="A3:G3"/>
    <mergeCell ref="A28:D28"/>
    <mergeCell ref="D4:D5"/>
  </mergeCells>
  <pageMargins left="0.7" right="0.7" top="0.75" bottom="0.75" header="0.3" footer="0.3"/>
  <pageSetup paperSize="9" scale="70" fitToHeight="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27.10.2021&lt;/string&gt;&#10;  &lt;/DateInfo&gt;&#10;  &lt;Code&gt;MAKET_GENERATOR&lt;/Code&gt;&#10;  &lt;ObjectCode&gt;MAKET_GENERATOR&lt;/ObjectCode&gt;&#10;  &lt;DocName&gt;Генератор отчетов (с использованием макета)&lt;/DocName&gt;&#10;  &lt;VariantName&gt;Сведения по МО (исполнение в разрезе муниципальных программ)&lt;/VariantName&gt;&#10;  &lt;VariantLink&gt;10467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00A2E76-AA95-4D82-BA5B-A0CD869266E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Сазоненко</dc:creator>
  <cp:lastModifiedBy>Sazonenko</cp:lastModifiedBy>
  <cp:lastPrinted>2021-10-27T09:30:04Z</cp:lastPrinted>
  <dcterms:created xsi:type="dcterms:W3CDTF">2021-10-27T08:47:03Z</dcterms:created>
  <dcterms:modified xsi:type="dcterms:W3CDTF">2025-11-12T07:51:29Z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(с использованием макета)</vt:lpwstr>
  </property>
  <property fmtid="{D5CDD505-2E9C-101B-9397-08002B2CF9AE}" pid="3" name="Название отчета">
    <vt:lpwstr>Сведения по МО (исполнение в разрезе муниципальных программ).xlsx</vt:lpwstr>
  </property>
  <property fmtid="{D5CDD505-2E9C-101B-9397-08002B2CF9AE}" pid="4" name="Версия клиента">
    <vt:lpwstr>21.1.26.9200 (.NET 4.7.2)</vt:lpwstr>
  </property>
  <property fmtid="{D5CDD505-2E9C-101B-9397-08002B2CF9AE}" pid="5" name="Версия базы">
    <vt:lpwstr>21.1.1422.213298096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17-фу-сазоненко-мн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