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укороченный" sheetId="1" r:id="rId1"/>
  </sheets>
  <definedNames>
    <definedName name="_xlnm.Print_Area" localSheetId="0">'укороченный'!$A$1:$N$116</definedName>
  </definedNames>
  <calcPr fullCalcOnLoad="1"/>
</workbook>
</file>

<file path=xl/sharedStrings.xml><?xml version="1.0" encoding="utf-8"?>
<sst xmlns="http://schemas.openxmlformats.org/spreadsheetml/2006/main" count="594" uniqueCount="158">
  <si>
    <t>Приложение № 1</t>
  </si>
  <si>
    <t>Объем поступлений доходов</t>
  </si>
  <si>
    <t>Коды</t>
  </si>
  <si>
    <t>Наименование показателя</t>
  </si>
  <si>
    <t>Сумма, тыс.руб.</t>
  </si>
  <si>
    <t>уточнение</t>
  </si>
  <si>
    <t>1</t>
  </si>
  <si>
    <t>00</t>
  </si>
  <si>
    <t>00000</t>
  </si>
  <si>
    <t>0000</t>
  </si>
  <si>
    <t>000</t>
  </si>
  <si>
    <t>НАЛОГОВЫЕ И НЕНАЛОГОВЫЕ ДОХОДЫ</t>
  </si>
  <si>
    <t>01</t>
  </si>
  <si>
    <t xml:space="preserve">НАЛОГИ НА ПРИБЫЛЬ, ДОХОДЫ </t>
  </si>
  <si>
    <t>02010</t>
  </si>
  <si>
    <t>110</t>
  </si>
  <si>
    <t xml:space="preserve">Налог на доходы физических лиц </t>
  </si>
  <si>
    <t>Налог на доходы физических лиц с доходов, полученных физическими лицами, являющимися налоговыми резидентами  Российской  Федерации в виде дивидендов от  долевого участия в деятельности организаций</t>
  </si>
  <si>
    <t>02020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</si>
  <si>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</si>
  <si>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02021</t>
  </si>
  <si>
    <t>Налог  на доходы физических лиц с доходов, облагаемых по налоговой ставке, установленной 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</si>
  <si>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02022</t>
  </si>
  <si>
    <t>Налог на доходы физических лиц  с доходов, облагаемых по налоговой ставке, установленной  пунктом 1 статьи 224 Налогового кодекса Российской Федерации и полученных 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</si>
  <si>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02030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</si>
  <si>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</si>
  <si>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05</t>
  </si>
  <si>
    <t xml:space="preserve">НАЛОГИ НА СОВОКУПНЫЙ ДОХОД </t>
  </si>
  <si>
    <t>03000</t>
  </si>
  <si>
    <t>Единый сельскохозяйственный налог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</si>
  <si>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</si>
  <si>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</si>
  <si>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</si>
  <si>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</si>
  <si>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</si>
  <si>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</si>
  <si>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</si>
  <si>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06000</t>
  </si>
  <si>
    <t>Земельный налог</t>
  </si>
  <si>
    <t>06010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</si>
  <si>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</si>
  <si>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06013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</si>
  <si>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</si>
  <si>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06020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</si>
  <si>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</si>
  <si>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06023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</si>
  <si>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Федерациии и  применяемым к объектам налогообложения, расположенным в границах поселений</t>
  </si>
  <si>
    <t>08</t>
  </si>
  <si>
    <t>ГОСУДАРСТВЕННАЯ ПОШЛИНА</t>
  </si>
  <si>
    <t>04000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</si>
  <si>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</si>
  <si>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</si>
  <si>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</si>
  <si>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</t>
  </si>
  <si>
    <t>ДОХОДЫ ОТ ИСПОЛЬЗОВАНИЯ  ИМУЩЕСТВА, НАХОДЯЩЕГОСЯ В ГОСУДАРСТВЕННОЙ И МУНИЦИПАЛЬНОЙ СОБСТВЕННОСТИ</t>
  </si>
  <si>
    <t>05000</t>
  </si>
  <si>
    <t>120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</si>
  <si>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 УНИТАРНЫХ ПРЕДПРИЯТИЙ, В ТОМ ЧИСЛЕ КАЗЕННЫХ)</t>
  </si>
  <si>
    <t>05010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</si>
  <si>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</si>
  <si>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 средства от продажи права на заключение договоров аренды указанных земельных участков</t>
  </si>
  <si>
    <t>05020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</si>
  <si>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</si>
  <si>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05025</t>
  </si>
  <si>
    <t>Доходы, получаемые в виде арендной платы, а также средства от продажи права на заключение договоров арендына земли, находящихся в собственности поселений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</si>
  <si>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05030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</si>
  <si>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</si>
  <si>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</si>
  <si>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</si>
  <si>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14</t>
  </si>
  <si>
    <t>ДОХОДЫ ОТ ПРОДАЖИ МАТЕРИАЛЬНЫХ  И НЕМАТЕРИАЛЬНЫХ АКТИВОВ</t>
  </si>
  <si>
    <t>430</t>
  </si>
  <si>
    <t>Доходы от продажи  земельных участков, находящихся в государственной и муниципальной собственности (за исключением  земельных участков автономных учреждений)</t>
  </si>
  <si>
    <t>Доходы от продажи  земельных участков, государственная собственность на которые не разграничена</t>
  </si>
  <si>
    <t>06014</t>
  </si>
  <si>
    <t xml:space="preserve">Доходы от продажи  земельных участков, государственная собственность на которые не разграничена и которые расположены в границах поселений </t>
  </si>
  <si>
    <t>17</t>
  </si>
  <si>
    <t>ПРОЧИЕ НЕНАЛОГОВЫЕ ДОХОДЫ</t>
  </si>
  <si>
    <t>180</t>
  </si>
  <si>
    <t>Прочие  неналоговые  доходы</t>
  </si>
  <si>
    <t>05050</t>
  </si>
  <si>
    <t>Прочие неналоговые доходы  бюджетов поселений</t>
  </si>
  <si>
    <t>2</t>
  </si>
  <si>
    <t>БЕЗВОЗМЕЗДНЫЕ  ПОСТУПЛЕНИЯ</t>
  </si>
  <si>
    <t>02</t>
  </si>
  <si>
    <t xml:space="preserve">БЕЗВОЗМЕЗДНЫЕ  ПОСТУПЛЕНИЯ  ОТ ДРУГИХ БЮДЖЕТОВ БЮДЖЕТНОЙ СИСТЕМЫ РОССИЙСКОЙ ФЕДЕРАЦИИ </t>
  </si>
  <si>
    <t>151</t>
  </si>
  <si>
    <t>Дотации бюджетам субъектов  Российской Федерациии и муниципальных образований</t>
  </si>
  <si>
    <t>01001</t>
  </si>
  <si>
    <t>Дотации на выравнивание  бюджетной обеспеченности</t>
  </si>
  <si>
    <t>Дотации бюджетам поселений на выравнивание уровня бюджетной обеспеченности</t>
  </si>
  <si>
    <t>Дотации на выравнивание бюджетной обеспеченности из Фонда финансовой поддержки поселений за счет средств республиканского бюджета</t>
  </si>
  <si>
    <t>Дотации на выравнивание  бюджетной обеспеченности из Фонда финансовой поддержки поселений за счет средств бюджета муниципального района</t>
  </si>
  <si>
    <t>01003</t>
  </si>
  <si>
    <t>Дотации бюджетам на поддержку мер по обеспечению сбалансированности  бюджетов</t>
  </si>
  <si>
    <t>Дотации  бюджетам  поселений  на поддержку мер по обеспечению сбалансированности  бюджетов</t>
  </si>
  <si>
    <t>02000</t>
  </si>
  <si>
    <t>Субсидии бюджетам субъектов Российской Федерации и муниципальных образований (межбюджетные субсидии)</t>
  </si>
  <si>
    <t>02088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</si>
  <si>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</si>
  <si>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 xml:space="preserve">Субсидии  бюджетам поселений на обеспечение мероприятий по  капитальному  ремонту многоквартирных домов и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
</t>
  </si>
  <si>
    <t>0001</t>
  </si>
  <si>
    <t>Субсидии  бюджетам поселений на обеспечение мероприятий по  капитальному  ремонту многоквартирных   домов    за    счет    средств, поступивших от государственной  корпорации  Фонд содействия реформированию  жилищно-коммунального хозяйства</t>
  </si>
  <si>
    <t>0002</t>
  </si>
  <si>
    <t>Субсидии  бюджетам поселений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</si>
  <si>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02089</t>
  </si>
  <si>
    <t>Субсидии бюджетам  муниципальных  образований 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</t>
  </si>
  <si>
    <t>Субсидии бюджетам поселений на обеспечение мероприятий по  капитальному  ремонту многоквартирных домов и  переселению  граждан  из аварийного  жилищного  фонда  за   счет   средств бюджетов</t>
  </si>
  <si>
    <t>Субсидии бюджетам поселений на обеспечение мероприятий по  капитальному  ремонту многоквартирных домов за счет средств бюджетов</t>
  </si>
  <si>
    <t xml:space="preserve">Субсидии бюджетам поселений на обеспечение мероприятий по переселению граждан из аварийного  жилищного  фонда  за   счет   средств бюджетов
</t>
  </si>
  <si>
    <t>02099</t>
  </si>
  <si>
    <t>Прочие субсидии</t>
  </si>
  <si>
    <t>02999</t>
  </si>
  <si>
    <t>Прочие субсидии бюджетам поселений</t>
  </si>
  <si>
    <t xml:space="preserve">Субсидии бюджетам поселений на оборудование и содержание ледовых переправ и зимних автомобильных дорог общего пользования местного значения </t>
  </si>
  <si>
    <t>Субсидии на содержание автомобильных дорог общего пользования местного значения</t>
  </si>
  <si>
    <t>Субсидии бюджетам поселений на ремонт и капитальный ремонт автомобильных дорог общего пользования местного значения для проезда транзитного транспорта</t>
  </si>
  <si>
    <t xml:space="preserve">Субвенции бюджетам субъектов Российской Федерации и муниципальных образований </t>
  </si>
  <si>
    <t>03003</t>
  </si>
  <si>
    <t>Субвенции бюджетам на  государственную  регистрацию актов гражданского состояния</t>
  </si>
  <si>
    <t>Субвенции бюджетам поселений на  государственную  регистрацию актов гражданского состояния</t>
  </si>
  <si>
    <t>03015</t>
  </si>
  <si>
    <t xml:space="preserve">Субвенции бюджетам на осуществление    первичного  воинского учета на территориях, где отсутствуют  военные комиссариаты  </t>
  </si>
  <si>
    <t xml:space="preserve">Субвенции бюджетам поселенийна осуществление    первичного  воинского учета на территориях, где отсутствуют  военные комиссариаты  </t>
  </si>
  <si>
    <t>Иные межбюджетные трансферты</t>
  </si>
  <si>
    <t>04999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</si>
  <si>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</si>
  <si>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</si>
  <si>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 xml:space="preserve">Межбюджетные трансферты, передаваемые бюджетам поселений на подготовку документов территориального планирования и документов градостроительного зонирования </t>
  </si>
  <si>
    <t>Межбюджетные траснферты, передаваемые бюджетам поселений на содержание автомобильных дорог общего пользования местного значения</t>
  </si>
  <si>
    <t xml:space="preserve">Межбюджетные трасферты, передаваемые бюджетам поселений на  капитальный ремонт и ремонт автомобильных дорог общего пользования местного значения </t>
  </si>
  <si>
    <t>Межбюджетные трансферты, передаваемые бюджетам поселений на реализацию мероприятий по переселению граждан из ветхого и аварийного жилищного фонда за счет средств бюджета муниципального района</t>
  </si>
  <si>
    <t>Межбюджетные трансферты, передаваемые бюджетам поселений на реализацию мероприятий по капитальному ремонту многоквартирных домов за счет средств бюджета муниципального района</t>
  </si>
  <si>
    <t>Межбюджетные трансферты, передаваемые бюджетам поселений на реализацию мероприятий по газификации населенных пунктов</t>
  </si>
  <si>
    <t>ВСЕГО  ДОХОДОВ</t>
  </si>
  <si>
    <t>000 2 02 04999 00 0000 151</t>
  </si>
  <si>
    <t>000 2 02 04999 10 0000 151</t>
  </si>
  <si>
    <t>000 2 07 00000 00 0000 151</t>
  </si>
  <si>
    <t xml:space="preserve">Прочие безвозмездные поступления </t>
  </si>
  <si>
    <t>000 2 07 05000 10 0000 151</t>
  </si>
  <si>
    <t xml:space="preserve">Прочие безвозмездные поступления в бюджеты поселений </t>
  </si>
  <si>
    <t>Межбюджетные трансферты, передаваемые бюджетам поселений на подготовку документов территориального планирования и документов градостроительного зонирования за счет средств, поступающих из бюджета МР "Иоссерский" за счет средств, поступающих из республиканского бюджета Республики Коми</t>
  </si>
  <si>
    <t>Межбюджетные трансферты по реализации Постановления руководителя администрации МР "Иоссерский" от 27.03.2009 № 151 "О подготовке и проведении совместных  мероприятий, посвященных 64-й годовщине Победы в Великой Отечественной войне 1941-1945 годов в Иоссерском районе."</t>
  </si>
  <si>
    <t>сельского  поселения "Иоссер"</t>
  </si>
  <si>
    <t xml:space="preserve">  бюджета  сельского поселения  "Иоссер"  в 2012 году</t>
  </si>
  <si>
    <t xml:space="preserve">к  решению Совета  </t>
  </si>
  <si>
    <t xml:space="preserve">к  проекту решения  Совета  </t>
  </si>
  <si>
    <t>Уточнения, ноябрь</t>
  </si>
  <si>
    <t>1000</t>
  </si>
  <si>
    <t>Налог на доходы физических лиц с доходов, полученных физическими лицами, являющимися налоговыми резидентами  Российской  Федерации в виде дивидендов от  долевого участия в деятельности организаций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</si>
  <si>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 поселений (cумма платежа)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</si>
  <si>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Федерациии и применяемым к объектам налогообложения, расположенным в границах поселений(сумма платежа)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</si>
  <si>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Федерациии и  применяемым к объектам налогообложения, расположенным в границах поселений (сумма платежа)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</si>
  <si>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</si>
  <si>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05013</t>
  </si>
  <si>
    <t>Налог на доходы физических лиц с доходов, полученных от осуществления деятельности физическими лицами, зарегbстрированными в качестве индивидуальных предпринимателей, нотариусов, занимающихся частной практикой в соответсвии со ст.227 НК РФ РФ (сумма платежа)</t>
  </si>
  <si>
    <t>Уточнения Декабрь</t>
  </si>
  <si>
    <t>от 27.12.2012г.   №3-3/3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</si>
</sst>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?"/>
  </numFmts>
  <fonts count="9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64" fontId="3" fillId="0" borderId="0" xfId="0" applyNumberFormat="1" applyFont="1" applyFill="1" applyBorder="1" applyAlignment="1" applyProtection="1">
      <alignment horizontal="center" vertical="top"/>
      <protection locked="0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 applyProtection="1">
      <alignment horizontal="left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>
      <alignment vertical="top"/>
    </xf>
    <xf numFmtId="165" fontId="3" fillId="0" borderId="0" xfId="0" applyNumberFormat="1" applyFont="1" applyFill="1" applyBorder="1" applyAlignment="1" applyProtection="1">
      <alignment horizontal="center" vertical="top"/>
      <protection locked="0"/>
    </xf>
    <xf numFmtId="165" fontId="3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18" applyFont="1" applyFill="1" applyBorder="1" applyAlignment="1" applyProtection="1">
      <alignment vertical="top" wrapText="1"/>
      <protection locked="0"/>
    </xf>
    <xf numFmtId="165" fontId="3" fillId="0" borderId="0" xfId="18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165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Alignment="1">
      <alignment/>
    </xf>
    <xf numFmtId="165" fontId="3" fillId="0" borderId="0" xfId="0" applyNumberFormat="1" applyFont="1" applyFill="1" applyBorder="1" applyAlignment="1" applyProtection="1">
      <alignment vertical="top"/>
      <protection locked="0"/>
    </xf>
    <xf numFmtId="165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18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 shrinkToFit="1"/>
    </xf>
    <xf numFmtId="0" fontId="3" fillId="0" borderId="0" xfId="0" applyFont="1" applyFill="1" applyBorder="1" applyAlignment="1" applyProtection="1">
      <alignment vertical="top" wrapText="1"/>
      <protection locked="0"/>
    </xf>
    <xf numFmtId="165" fontId="3" fillId="0" borderId="0" xfId="0" applyNumberFormat="1" applyFont="1" applyFill="1" applyBorder="1" applyAlignment="1">
      <alignment horizontal="center" vertical="top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Fill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165" fontId="3" fillId="0" borderId="4" xfId="0" applyNumberFormat="1" applyFont="1" applyFill="1" applyBorder="1" applyAlignment="1" applyProtection="1">
      <alignment horizontal="center" vertical="top"/>
      <protection locked="0"/>
    </xf>
    <xf numFmtId="165" fontId="3" fillId="0" borderId="5" xfId="0" applyNumberFormat="1" applyFont="1" applyFill="1" applyBorder="1" applyAlignment="1" applyProtection="1">
      <alignment horizontal="center" vertical="top"/>
      <protection locked="0"/>
    </xf>
    <xf numFmtId="165" fontId="3" fillId="0" borderId="6" xfId="0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165" fontId="3" fillId="0" borderId="7" xfId="0" applyNumberFormat="1" applyFont="1" applyFill="1" applyBorder="1" applyAlignment="1" applyProtection="1">
      <alignment horizontal="center" vertical="top"/>
      <protection locked="0"/>
    </xf>
    <xf numFmtId="49" fontId="4" fillId="0" borderId="2" xfId="0" applyNumberFormat="1" applyFont="1" applyFill="1" applyBorder="1" applyAlignment="1" applyProtection="1">
      <alignment vertical="top"/>
      <protection locked="0"/>
    </xf>
    <xf numFmtId="166" fontId="4" fillId="0" borderId="3" xfId="0" applyNumberFormat="1" applyFont="1" applyBorder="1" applyAlignment="1">
      <alignment horizontal="left" vertical="center" wrapText="1"/>
    </xf>
    <xf numFmtId="165" fontId="4" fillId="0" borderId="4" xfId="0" applyNumberFormat="1" applyFont="1" applyFill="1" applyBorder="1" applyAlignment="1" applyProtection="1">
      <alignment horizontal="center" vertical="top"/>
      <protection locked="0"/>
    </xf>
    <xf numFmtId="165" fontId="4" fillId="0" borderId="5" xfId="0" applyNumberFormat="1" applyFont="1" applyFill="1" applyBorder="1" applyAlignment="1" applyProtection="1">
      <alignment horizontal="center" vertical="top"/>
      <protection locked="0"/>
    </xf>
    <xf numFmtId="166" fontId="3" fillId="0" borderId="3" xfId="0" applyNumberFormat="1" applyFont="1" applyBorder="1" applyAlignment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165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 indent="1"/>
    </xf>
    <xf numFmtId="49" fontId="3" fillId="0" borderId="0" xfId="0" applyNumberFormat="1" applyFont="1" applyFill="1" applyBorder="1" applyAlignment="1" applyProtection="1">
      <alignment horizontal="left" vertical="top" shrinkToFit="1"/>
      <protection locked="0"/>
    </xf>
    <xf numFmtId="49" fontId="4" fillId="0" borderId="0" xfId="0" applyNumberFormat="1" applyFont="1" applyFill="1" applyBorder="1" applyAlignment="1" applyProtection="1">
      <alignment horizontal="left" vertical="top" shrinkToFit="1"/>
      <protection locked="0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center" vertical="top" wrapText="1"/>
    </xf>
    <xf numFmtId="164" fontId="3" fillId="2" borderId="0" xfId="0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top" wrapText="1" inden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/>
    </xf>
    <xf numFmtId="164" fontId="4" fillId="2" borderId="0" xfId="0" applyNumberFormat="1" applyFont="1" applyFill="1" applyBorder="1" applyAlignment="1" applyProtection="1">
      <alignment horizontal="center" vertical="top"/>
      <protection/>
    </xf>
    <xf numFmtId="164" fontId="4" fillId="2" borderId="0" xfId="0" applyNumberFormat="1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left" vertical="top" wrapText="1" indent="1"/>
    </xf>
    <xf numFmtId="49" fontId="3" fillId="0" borderId="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left" vertical="top" wrapText="1" indent="1"/>
    </xf>
    <xf numFmtId="49" fontId="3" fillId="2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top"/>
      <protection locked="0"/>
    </xf>
    <xf numFmtId="2" fontId="3" fillId="0" borderId="9" xfId="0" applyNumberFormat="1" applyFont="1" applyBorder="1" applyAlignment="1">
      <alignment wrapText="1"/>
    </xf>
    <xf numFmtId="0" fontId="3" fillId="0" borderId="0" xfId="0" applyFont="1" applyAlignment="1">
      <alignment horizontal="center" vertical="justify"/>
    </xf>
    <xf numFmtId="165" fontId="3" fillId="0" borderId="0" xfId="0" applyNumberFormat="1" applyFont="1" applyAlignment="1">
      <alignment horizontal="center" vertical="justify"/>
    </xf>
    <xf numFmtId="4" fontId="3" fillId="0" borderId="0" xfId="0" applyNumberFormat="1" applyFont="1" applyAlignment="1">
      <alignment horizontal="center" vertical="justify"/>
    </xf>
    <xf numFmtId="2" fontId="3" fillId="0" borderId="0" xfId="0" applyNumberFormat="1" applyFont="1" applyFill="1" applyBorder="1" applyAlignment="1" applyProtection="1">
      <alignment horizontal="center" vertical="justify"/>
      <protection locked="0"/>
    </xf>
    <xf numFmtId="2" fontId="3" fillId="0" borderId="0" xfId="0" applyNumberFormat="1" applyFont="1" applyAlignment="1">
      <alignment horizontal="center" vertical="justify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justify" wrapText="1"/>
    </xf>
    <xf numFmtId="0" fontId="3" fillId="0" borderId="0" xfId="0" applyFont="1" applyFill="1" applyBorder="1" applyAlignment="1" applyProtection="1">
      <alignment horizontal="right" vertical="top" wrapText="1"/>
      <protection locked="0"/>
    </xf>
    <xf numFmtId="49" fontId="3" fillId="0" borderId="1" xfId="0" applyNumberFormat="1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3"/>
  <sheetViews>
    <sheetView tabSelected="1" zoomScale="75" zoomScaleNormal="75" zoomScaleSheetLayoutView="100" workbookViewId="0" topLeftCell="A2">
      <selection activeCell="P11" sqref="P11"/>
    </sheetView>
  </sheetViews>
  <sheetFormatPr defaultColWidth="9.00390625" defaultRowHeight="12.75"/>
  <cols>
    <col min="1" max="1" width="5.25390625" style="1" customWidth="1"/>
    <col min="2" max="2" width="6.625" style="2" customWidth="1"/>
    <col min="3" max="3" width="8.375" style="2" customWidth="1"/>
    <col min="4" max="4" width="5.125" style="3" customWidth="1"/>
    <col min="5" max="5" width="8.125" style="4" customWidth="1"/>
    <col min="6" max="6" width="6.00390625" style="5" customWidth="1"/>
    <col min="7" max="7" width="54.875" style="5" customWidth="1"/>
    <col min="8" max="8" width="9.00390625" style="5" hidden="1" customWidth="1"/>
    <col min="9" max="9" width="13.875" style="5" hidden="1" customWidth="1"/>
    <col min="10" max="10" width="0.37109375" style="5" hidden="1" customWidth="1"/>
    <col min="11" max="11" width="10.00390625" style="5" hidden="1" customWidth="1"/>
    <col min="12" max="13" width="9.125" style="5" hidden="1" customWidth="1"/>
    <col min="14" max="16384" width="9.125" style="5" customWidth="1"/>
  </cols>
  <sheetData>
    <row r="1" spans="1:5" ht="15.75" customHeight="1" hidden="1">
      <c r="A1" s="6"/>
      <c r="B1" s="101"/>
      <c r="C1" s="101"/>
      <c r="D1" s="101"/>
      <c r="E1" s="101"/>
    </row>
    <row r="2" spans="1:10" ht="18" customHeight="1">
      <c r="A2" s="7"/>
      <c r="B2" s="101"/>
      <c r="C2" s="101"/>
      <c r="D2" s="101"/>
      <c r="E2" s="101"/>
      <c r="G2" s="101" t="s">
        <v>0</v>
      </c>
      <c r="H2" s="101"/>
      <c r="I2" s="101"/>
      <c r="J2" s="101"/>
    </row>
    <row r="3" spans="1:10" ht="0.75" customHeight="1">
      <c r="A3" s="7"/>
      <c r="B3" s="101"/>
      <c r="C3" s="101"/>
      <c r="D3" s="101"/>
      <c r="E3" s="101"/>
      <c r="G3" s="101" t="s">
        <v>145</v>
      </c>
      <c r="H3" s="101"/>
      <c r="I3" s="101"/>
      <c r="J3" s="101"/>
    </row>
    <row r="4" spans="1:10" ht="15.75" customHeight="1">
      <c r="A4" s="6"/>
      <c r="B4" s="101"/>
      <c r="C4" s="101"/>
      <c r="D4" s="101"/>
      <c r="E4" s="101"/>
      <c r="G4" s="101" t="s">
        <v>146</v>
      </c>
      <c r="H4" s="101"/>
      <c r="I4" s="101"/>
      <c r="J4" s="101"/>
    </row>
    <row r="5" spans="1:10" ht="17.25" customHeight="1">
      <c r="A5" s="6"/>
      <c r="B5" s="101"/>
      <c r="C5" s="101"/>
      <c r="D5" s="101"/>
      <c r="E5" s="101"/>
      <c r="G5" s="101" t="s">
        <v>143</v>
      </c>
      <c r="H5" s="101"/>
      <c r="I5" s="101"/>
      <c r="J5" s="101"/>
    </row>
    <row r="6" spans="1:10" ht="15.75" customHeight="1">
      <c r="A6" s="6"/>
      <c r="B6" s="101"/>
      <c r="C6" s="101"/>
      <c r="D6" s="101"/>
      <c r="E6" s="101"/>
      <c r="G6" s="106" t="s">
        <v>157</v>
      </c>
      <c r="H6" s="106"/>
      <c r="I6" s="106"/>
      <c r="J6" s="106"/>
    </row>
    <row r="7" spans="1:5" ht="16.5" customHeight="1">
      <c r="A7" s="6"/>
      <c r="B7" s="8"/>
      <c r="C7" s="8"/>
      <c r="D7" s="8"/>
      <c r="E7" s="9"/>
    </row>
    <row r="8" spans="1:10" ht="15.75" customHeight="1">
      <c r="A8" s="103" t="s">
        <v>1</v>
      </c>
      <c r="B8" s="103"/>
      <c r="C8" s="103"/>
      <c r="D8" s="103"/>
      <c r="E8" s="103"/>
      <c r="F8" s="103"/>
      <c r="G8" s="103"/>
      <c r="H8" s="103"/>
      <c r="I8" s="103"/>
      <c r="J8" s="103"/>
    </row>
    <row r="9" spans="1:10" ht="15.75" customHeight="1">
      <c r="A9" s="104" t="s">
        <v>144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1:5" ht="15.75">
      <c r="A10" s="6"/>
      <c r="B10" s="10"/>
      <c r="C10" s="10"/>
      <c r="D10" s="11"/>
      <c r="E10" s="12"/>
    </row>
    <row r="11" spans="1:14" ht="31.5" customHeight="1">
      <c r="A11" s="105" t="s">
        <v>2</v>
      </c>
      <c r="B11" s="105"/>
      <c r="C11" s="105"/>
      <c r="D11" s="105"/>
      <c r="E11" s="105"/>
      <c r="F11" s="105"/>
      <c r="G11" s="13" t="s">
        <v>3</v>
      </c>
      <c r="H11" s="13" t="s">
        <v>4</v>
      </c>
      <c r="I11" s="13" t="s">
        <v>5</v>
      </c>
      <c r="J11" s="89" t="s">
        <v>4</v>
      </c>
      <c r="K11" s="92" t="s">
        <v>147</v>
      </c>
      <c r="L11" s="98" t="s">
        <v>4</v>
      </c>
      <c r="M11" s="92" t="s">
        <v>156</v>
      </c>
      <c r="N11" s="98" t="s">
        <v>4</v>
      </c>
    </row>
    <row r="12" spans="1:14" ht="15.75" customHeight="1">
      <c r="A12" s="102" t="s">
        <v>6</v>
      </c>
      <c r="B12" s="102"/>
      <c r="C12" s="102"/>
      <c r="D12" s="102"/>
      <c r="E12" s="102"/>
      <c r="F12" s="102"/>
      <c r="G12" s="14">
        <v>2</v>
      </c>
      <c r="H12" s="14">
        <v>3</v>
      </c>
      <c r="I12" s="14">
        <v>4</v>
      </c>
      <c r="J12" s="91">
        <v>3</v>
      </c>
      <c r="K12" s="90">
        <v>4</v>
      </c>
      <c r="L12" s="90">
        <v>3</v>
      </c>
      <c r="M12" s="90">
        <v>4</v>
      </c>
      <c r="N12" s="90">
        <v>3</v>
      </c>
    </row>
    <row r="13" spans="1:10" ht="15.75">
      <c r="A13" s="15"/>
      <c r="B13" s="15"/>
      <c r="C13" s="15"/>
      <c r="D13" s="15"/>
      <c r="E13" s="15"/>
      <c r="F13" s="15"/>
      <c r="G13" s="16"/>
      <c r="H13" s="16"/>
      <c r="I13" s="17"/>
      <c r="J13" s="18"/>
    </row>
    <row r="14" spans="1:14" ht="15.75">
      <c r="A14" s="19" t="s">
        <v>6</v>
      </c>
      <c r="B14" s="19" t="s">
        <v>7</v>
      </c>
      <c r="C14" s="19" t="s">
        <v>8</v>
      </c>
      <c r="D14" s="19" t="s">
        <v>7</v>
      </c>
      <c r="E14" s="19" t="s">
        <v>9</v>
      </c>
      <c r="F14" s="19" t="s">
        <v>10</v>
      </c>
      <c r="G14" s="20" t="s">
        <v>11</v>
      </c>
      <c r="H14" s="21">
        <f aca="true" t="shared" si="0" ref="H14:N14">SUM(H16,H26,H29,H41,H46,H56,H61)</f>
        <v>464.2</v>
      </c>
      <c r="I14" s="21">
        <f t="shared" si="0"/>
        <v>162</v>
      </c>
      <c r="J14" s="21">
        <f t="shared" si="0"/>
        <v>626.2</v>
      </c>
      <c r="K14" s="21">
        <f t="shared" si="0"/>
        <v>34.29999999999994</v>
      </c>
      <c r="L14" s="21">
        <f t="shared" si="0"/>
        <v>682.4000000000001</v>
      </c>
      <c r="M14" s="21">
        <f t="shared" si="0"/>
        <v>205.8</v>
      </c>
      <c r="N14" s="21">
        <f t="shared" si="0"/>
        <v>888.2</v>
      </c>
    </row>
    <row r="15" spans="1:10" ht="15.75">
      <c r="A15" s="22"/>
      <c r="B15" s="22"/>
      <c r="C15" s="22"/>
      <c r="D15" s="22"/>
      <c r="E15" s="22"/>
      <c r="F15" s="22"/>
      <c r="G15" s="16"/>
      <c r="H15" s="23"/>
      <c r="I15" s="24"/>
      <c r="J15" s="23"/>
    </row>
    <row r="16" spans="1:14" ht="15.75">
      <c r="A16" s="19" t="s">
        <v>6</v>
      </c>
      <c r="B16" s="19" t="s">
        <v>12</v>
      </c>
      <c r="C16" s="19" t="s">
        <v>8</v>
      </c>
      <c r="D16" s="19" t="s">
        <v>7</v>
      </c>
      <c r="E16" s="19" t="s">
        <v>9</v>
      </c>
      <c r="F16" s="19" t="s">
        <v>10</v>
      </c>
      <c r="G16" s="25" t="s">
        <v>13</v>
      </c>
      <c r="H16" s="21">
        <f aca="true" t="shared" si="1" ref="H16:N16">SUM(H17)</f>
        <v>450</v>
      </c>
      <c r="I16" s="21">
        <f t="shared" si="1"/>
        <v>154</v>
      </c>
      <c r="J16" s="21">
        <f t="shared" si="1"/>
        <v>604</v>
      </c>
      <c r="K16" s="21">
        <f t="shared" si="1"/>
        <v>56.49999999999994</v>
      </c>
      <c r="L16" s="21">
        <f t="shared" si="1"/>
        <v>660.2</v>
      </c>
      <c r="M16" s="21">
        <f t="shared" si="1"/>
        <v>105</v>
      </c>
      <c r="N16" s="21">
        <f t="shared" si="1"/>
        <v>765.2</v>
      </c>
    </row>
    <row r="17" spans="1:14" ht="15.75">
      <c r="A17" s="22" t="s">
        <v>6</v>
      </c>
      <c r="B17" s="22" t="s">
        <v>12</v>
      </c>
      <c r="C17" s="22" t="s">
        <v>14</v>
      </c>
      <c r="D17" s="22" t="s">
        <v>12</v>
      </c>
      <c r="E17" s="22" t="s">
        <v>9</v>
      </c>
      <c r="F17" s="22" t="s">
        <v>15</v>
      </c>
      <c r="G17" s="26" t="s">
        <v>16</v>
      </c>
      <c r="H17" s="23">
        <f>SUM(H18:H20,H24:H24)</f>
        <v>450</v>
      </c>
      <c r="I17" s="23">
        <f>SUM(I18:I20,I24:I24)</f>
        <v>154</v>
      </c>
      <c r="J17" s="23">
        <f>SUM(J18:J20,J24:J24)</f>
        <v>604</v>
      </c>
      <c r="K17" s="23">
        <f>SUM(K18:K20,K21,K24:K24)</f>
        <v>56.49999999999994</v>
      </c>
      <c r="L17" s="23">
        <f>SUM(L18:L20,L21:L24)</f>
        <v>660.2</v>
      </c>
      <c r="M17" s="23">
        <f>SUM(M18:M20,M21:M24)</f>
        <v>105</v>
      </c>
      <c r="N17" s="23">
        <f>SUM(N18:N20,N21:N24)</f>
        <v>765.2</v>
      </c>
    </row>
    <row r="18" spans="1:12" ht="81" customHeight="1">
      <c r="A18" s="22" t="s">
        <v>6</v>
      </c>
      <c r="B18" s="22" t="s">
        <v>12</v>
      </c>
      <c r="C18" s="22" t="s">
        <v>14</v>
      </c>
      <c r="D18" s="22" t="s">
        <v>12</v>
      </c>
      <c r="E18" s="22" t="s">
        <v>9</v>
      </c>
      <c r="F18" s="22" t="s">
        <v>15</v>
      </c>
      <c r="G18" s="27" t="s">
        <v>17</v>
      </c>
      <c r="H18" s="23"/>
      <c r="I18" s="28"/>
      <c r="J18" s="23">
        <f>SUM(H18:I18)</f>
        <v>0</v>
      </c>
      <c r="K18" s="23">
        <f>SUM(I18:J18)</f>
        <v>0</v>
      </c>
      <c r="L18" s="23">
        <f>SUM(J18:K18)</f>
        <v>0</v>
      </c>
    </row>
    <row r="19" spans="1:14" ht="81" customHeight="1">
      <c r="A19" s="22" t="s">
        <v>6</v>
      </c>
      <c r="B19" s="22" t="s">
        <v>12</v>
      </c>
      <c r="C19" s="22" t="s">
        <v>14</v>
      </c>
      <c r="D19" s="22" t="s">
        <v>12</v>
      </c>
      <c r="E19" s="22" t="s">
        <v>148</v>
      </c>
      <c r="F19" s="22" t="s">
        <v>15</v>
      </c>
      <c r="G19" s="27" t="s">
        <v>149</v>
      </c>
      <c r="H19" s="23"/>
      <c r="I19" s="28"/>
      <c r="J19" s="23"/>
      <c r="K19" s="23">
        <f>450+154+56.3</f>
        <v>660.3</v>
      </c>
      <c r="L19" s="23">
        <v>660</v>
      </c>
      <c r="M19" s="23">
        <v>104.6</v>
      </c>
      <c r="N19" s="23">
        <f>L19+M19</f>
        <v>764.6</v>
      </c>
    </row>
    <row r="20" spans="1:12" ht="48" customHeight="1">
      <c r="A20" s="22" t="s">
        <v>6</v>
      </c>
      <c r="B20" s="22" t="s">
        <v>12</v>
      </c>
      <c r="C20" s="22" t="s">
        <v>18</v>
      </c>
      <c r="D20" s="22" t="s">
        <v>12</v>
      </c>
      <c r="E20" s="22" t="s">
        <v>9</v>
      </c>
      <c r="F20" s="22" t="s">
        <v>15</v>
      </c>
      <c r="G20" s="16" t="s">
        <v>19</v>
      </c>
      <c r="H20" s="23">
        <f>SUM(H22:H23)</f>
        <v>450</v>
      </c>
      <c r="I20" s="23">
        <f>SUM(I22:I23)</f>
        <v>0</v>
      </c>
      <c r="J20" s="23">
        <f>SUM(J22:J23)</f>
        <v>450</v>
      </c>
      <c r="K20" s="23">
        <f>SUM(K22:K23)</f>
        <v>-450</v>
      </c>
      <c r="L20" s="23">
        <f>SUM(L22:L23)</f>
        <v>0</v>
      </c>
    </row>
    <row r="21" spans="1:14" ht="96" customHeight="1">
      <c r="A21" s="22" t="s">
        <v>6</v>
      </c>
      <c r="B21" s="22" t="s">
        <v>12</v>
      </c>
      <c r="C21" s="22" t="s">
        <v>18</v>
      </c>
      <c r="D21" s="22" t="s">
        <v>12</v>
      </c>
      <c r="E21" s="22" t="s">
        <v>148</v>
      </c>
      <c r="F21" s="22" t="s">
        <v>15</v>
      </c>
      <c r="G21" s="27" t="s">
        <v>155</v>
      </c>
      <c r="H21" s="23"/>
      <c r="I21" s="23"/>
      <c r="J21" s="23"/>
      <c r="K21" s="23">
        <v>0.2</v>
      </c>
      <c r="L21" s="23">
        <f>J21+K21</f>
        <v>0.2</v>
      </c>
      <c r="M21" s="23">
        <v>0.2</v>
      </c>
      <c r="N21" s="23">
        <f>L21+M21</f>
        <v>0.4</v>
      </c>
    </row>
    <row r="22" spans="1:12" ht="110.25" customHeight="1">
      <c r="A22" s="22" t="s">
        <v>6</v>
      </c>
      <c r="B22" s="22" t="s">
        <v>12</v>
      </c>
      <c r="C22" s="22" t="s">
        <v>20</v>
      </c>
      <c r="D22" s="22" t="s">
        <v>12</v>
      </c>
      <c r="E22" s="22" t="s">
        <v>9</v>
      </c>
      <c r="F22" s="22" t="s">
        <v>15</v>
      </c>
      <c r="G22" s="16" t="s">
        <v>21</v>
      </c>
      <c r="H22" s="23">
        <v>450</v>
      </c>
      <c r="I22" s="24"/>
      <c r="J22" s="23">
        <f>SUM(H22:I22)</f>
        <v>450</v>
      </c>
      <c r="K22" s="23">
        <v>-450</v>
      </c>
      <c r="L22" s="23">
        <f>J22+K22</f>
        <v>0</v>
      </c>
    </row>
    <row r="23" spans="1:12" ht="84" customHeight="1" hidden="1">
      <c r="A23" s="22" t="s">
        <v>6</v>
      </c>
      <c r="B23" s="22" t="s">
        <v>12</v>
      </c>
      <c r="C23" s="22" t="s">
        <v>22</v>
      </c>
      <c r="D23" s="22" t="s">
        <v>12</v>
      </c>
      <c r="E23" s="22" t="s">
        <v>9</v>
      </c>
      <c r="F23" s="22" t="s">
        <v>15</v>
      </c>
      <c r="G23" s="16" t="s">
        <v>23</v>
      </c>
      <c r="H23" s="23"/>
      <c r="I23" s="24"/>
      <c r="J23" s="23">
        <f>SUM(H23:I23)</f>
        <v>0</v>
      </c>
      <c r="K23" s="23">
        <f>SUM(I23:J23)</f>
        <v>0</v>
      </c>
      <c r="L23" s="23">
        <f>SUM(J23:K23)</f>
        <v>0</v>
      </c>
    </row>
    <row r="24" spans="1:14" ht="51" customHeight="1">
      <c r="A24" s="22" t="s">
        <v>6</v>
      </c>
      <c r="B24" s="22" t="s">
        <v>12</v>
      </c>
      <c r="C24" s="22" t="s">
        <v>24</v>
      </c>
      <c r="D24" s="22" t="s">
        <v>12</v>
      </c>
      <c r="E24" s="22" t="s">
        <v>9</v>
      </c>
      <c r="F24" s="22" t="s">
        <v>15</v>
      </c>
      <c r="G24" s="27" t="s">
        <v>25</v>
      </c>
      <c r="H24" s="23"/>
      <c r="I24" s="28">
        <v>154</v>
      </c>
      <c r="J24" s="23">
        <f>SUM(H24:I24)</f>
        <v>154</v>
      </c>
      <c r="K24" s="93">
        <v>-154</v>
      </c>
      <c r="L24" s="94">
        <f>J24+K24</f>
        <v>0</v>
      </c>
      <c r="M24" s="93">
        <v>0.2</v>
      </c>
      <c r="N24" s="94">
        <f>L24+M24</f>
        <v>0.2</v>
      </c>
    </row>
    <row r="25" spans="1:10" ht="39" customHeight="1">
      <c r="A25" s="22"/>
      <c r="B25" s="22"/>
      <c r="C25" s="22"/>
      <c r="D25" s="22"/>
      <c r="E25" s="22"/>
      <c r="F25" s="22"/>
      <c r="G25" s="27"/>
      <c r="H25" s="23"/>
      <c r="I25" s="28"/>
      <c r="J25" s="23"/>
    </row>
    <row r="26" spans="1:14" ht="15.75">
      <c r="A26" s="19" t="s">
        <v>6</v>
      </c>
      <c r="B26" s="19" t="s">
        <v>26</v>
      </c>
      <c r="C26" s="19" t="s">
        <v>8</v>
      </c>
      <c r="D26" s="19" t="s">
        <v>7</v>
      </c>
      <c r="E26" s="19" t="s">
        <v>9</v>
      </c>
      <c r="F26" s="19" t="s">
        <v>10</v>
      </c>
      <c r="G26" s="25" t="s">
        <v>27</v>
      </c>
      <c r="H26" s="21">
        <f aca="true" t="shared" si="2" ref="H26:N26">SUM(H27)</f>
        <v>0</v>
      </c>
      <c r="I26" s="21">
        <f t="shared" si="2"/>
        <v>0</v>
      </c>
      <c r="J26" s="21">
        <f t="shared" si="2"/>
        <v>0</v>
      </c>
      <c r="K26" s="21">
        <f t="shared" si="2"/>
        <v>0</v>
      </c>
      <c r="L26" s="21">
        <f t="shared" si="2"/>
        <v>0</v>
      </c>
      <c r="M26" s="21">
        <f t="shared" si="2"/>
        <v>0</v>
      </c>
      <c r="N26" s="21">
        <f t="shared" si="2"/>
        <v>0</v>
      </c>
    </row>
    <row r="27" spans="1:10" ht="15.75">
      <c r="A27" s="22" t="s">
        <v>6</v>
      </c>
      <c r="B27" s="22" t="s">
        <v>26</v>
      </c>
      <c r="C27" s="22" t="s">
        <v>28</v>
      </c>
      <c r="D27" s="22" t="s">
        <v>12</v>
      </c>
      <c r="E27" s="22" t="s">
        <v>9</v>
      </c>
      <c r="F27" s="22" t="s">
        <v>15</v>
      </c>
      <c r="G27" s="16" t="s">
        <v>29</v>
      </c>
      <c r="H27" s="23">
        <v>0</v>
      </c>
      <c r="I27" s="28"/>
      <c r="J27" s="23">
        <f>SUM(H27:I27)</f>
        <v>0</v>
      </c>
    </row>
    <row r="28" spans="1:10" ht="15.75">
      <c r="A28" s="22"/>
      <c r="B28" s="22"/>
      <c r="C28" s="22"/>
      <c r="D28" s="22"/>
      <c r="E28" s="22"/>
      <c r="F28" s="22"/>
      <c r="G28" s="27"/>
      <c r="H28" s="23"/>
      <c r="I28" s="28"/>
      <c r="J28" s="23"/>
    </row>
    <row r="29" spans="1:14" ht="15.75">
      <c r="A29" s="19" t="s">
        <v>6</v>
      </c>
      <c r="B29" s="19" t="s">
        <v>30</v>
      </c>
      <c r="C29" s="19" t="s">
        <v>8</v>
      </c>
      <c r="D29" s="19" t="s">
        <v>7</v>
      </c>
      <c r="E29" s="19" t="s">
        <v>9</v>
      </c>
      <c r="F29" s="19" t="s">
        <v>10</v>
      </c>
      <c r="G29" s="29" t="s">
        <v>31</v>
      </c>
      <c r="H29" s="21">
        <f>SUM(H30,H33)</f>
        <v>2</v>
      </c>
      <c r="I29" s="21">
        <f>SUM(I30,I33)</f>
        <v>8</v>
      </c>
      <c r="J29" s="21">
        <f>SUM(J30,J33)</f>
        <v>10</v>
      </c>
      <c r="K29" s="21">
        <f>SUM(K30,K33)</f>
        <v>-10</v>
      </c>
      <c r="L29" s="21">
        <f>SUM(L30,L33,L39)</f>
        <v>10</v>
      </c>
      <c r="M29" s="21">
        <f>SUM(M30,M33,M39)</f>
        <v>0.1</v>
      </c>
      <c r="N29" s="21">
        <f>SUM(N30,N33,N39)</f>
        <v>10.1</v>
      </c>
    </row>
    <row r="30" spans="1:14" ht="15.75">
      <c r="A30" s="22" t="s">
        <v>6</v>
      </c>
      <c r="B30" s="22" t="s">
        <v>30</v>
      </c>
      <c r="C30" s="22" t="s">
        <v>32</v>
      </c>
      <c r="D30" s="22" t="s">
        <v>7</v>
      </c>
      <c r="E30" s="22" t="s">
        <v>9</v>
      </c>
      <c r="F30" s="22" t="s">
        <v>15</v>
      </c>
      <c r="G30" s="16" t="s">
        <v>33</v>
      </c>
      <c r="H30" s="23">
        <f aca="true" t="shared" si="3" ref="H30:N30">SUM(H31)</f>
        <v>0</v>
      </c>
      <c r="I30" s="23">
        <f t="shared" si="3"/>
        <v>1</v>
      </c>
      <c r="J30" s="23">
        <f t="shared" si="3"/>
        <v>1</v>
      </c>
      <c r="K30" s="23">
        <f t="shared" si="3"/>
        <v>-1</v>
      </c>
      <c r="L30" s="23">
        <f t="shared" si="3"/>
        <v>1</v>
      </c>
      <c r="M30" s="23">
        <f t="shared" si="3"/>
        <v>0.1</v>
      </c>
      <c r="N30" s="23">
        <f t="shared" si="3"/>
        <v>1.1</v>
      </c>
    </row>
    <row r="31" spans="1:14" ht="47.25">
      <c r="A31" s="22" t="s">
        <v>6</v>
      </c>
      <c r="B31" s="22" t="s">
        <v>30</v>
      </c>
      <c r="C31" s="22" t="s">
        <v>34</v>
      </c>
      <c r="D31" s="22" t="s">
        <v>35</v>
      </c>
      <c r="E31" s="22" t="s">
        <v>9</v>
      </c>
      <c r="F31" s="22" t="s">
        <v>15</v>
      </c>
      <c r="G31" s="16" t="s">
        <v>36</v>
      </c>
      <c r="H31" s="23"/>
      <c r="I31" s="24">
        <v>1</v>
      </c>
      <c r="J31" s="23">
        <f>SUM(H31:I31)</f>
        <v>1</v>
      </c>
      <c r="K31" s="23">
        <v>-1</v>
      </c>
      <c r="L31" s="23">
        <f>L32</f>
        <v>1</v>
      </c>
      <c r="M31" s="23">
        <f>M32</f>
        <v>0.1</v>
      </c>
      <c r="N31" s="23">
        <f>N32</f>
        <v>1.1</v>
      </c>
    </row>
    <row r="32" spans="1:14" ht="51" customHeight="1">
      <c r="A32" s="22" t="s">
        <v>6</v>
      </c>
      <c r="B32" s="22" t="s">
        <v>30</v>
      </c>
      <c r="C32" s="22" t="s">
        <v>34</v>
      </c>
      <c r="D32" s="22" t="s">
        <v>35</v>
      </c>
      <c r="E32" s="22" t="s">
        <v>148</v>
      </c>
      <c r="F32" s="22" t="s">
        <v>15</v>
      </c>
      <c r="G32" s="16" t="s">
        <v>150</v>
      </c>
      <c r="H32" s="23"/>
      <c r="I32" s="24"/>
      <c r="J32" s="23"/>
      <c r="K32" s="23">
        <v>1</v>
      </c>
      <c r="L32" s="23">
        <f>J32+K32</f>
        <v>1</v>
      </c>
      <c r="M32" s="93">
        <v>0.1</v>
      </c>
      <c r="N32" s="94">
        <f>L32+M32</f>
        <v>1.1</v>
      </c>
    </row>
    <row r="33" spans="1:14" ht="15.75">
      <c r="A33" s="22" t="s">
        <v>6</v>
      </c>
      <c r="B33" s="22" t="s">
        <v>30</v>
      </c>
      <c r="C33" s="22" t="s">
        <v>37</v>
      </c>
      <c r="D33" s="22" t="s">
        <v>7</v>
      </c>
      <c r="E33" s="22" t="s">
        <v>9</v>
      </c>
      <c r="F33" s="22" t="s">
        <v>15</v>
      </c>
      <c r="G33" s="16" t="s">
        <v>38</v>
      </c>
      <c r="H33" s="23">
        <f aca="true" t="shared" si="4" ref="H33:N33">SUM(H34,H37)</f>
        <v>2</v>
      </c>
      <c r="I33" s="23">
        <f t="shared" si="4"/>
        <v>7</v>
      </c>
      <c r="J33" s="23">
        <f t="shared" si="4"/>
        <v>9</v>
      </c>
      <c r="K33" s="23">
        <f t="shared" si="4"/>
        <v>-9</v>
      </c>
      <c r="L33" s="23">
        <f t="shared" si="4"/>
        <v>7</v>
      </c>
      <c r="M33" s="23">
        <f t="shared" si="4"/>
        <v>0</v>
      </c>
      <c r="N33" s="23">
        <f t="shared" si="4"/>
        <v>7</v>
      </c>
    </row>
    <row r="34" spans="1:14" ht="63">
      <c r="A34" s="22" t="s">
        <v>6</v>
      </c>
      <c r="B34" s="22" t="s">
        <v>30</v>
      </c>
      <c r="C34" s="22" t="s">
        <v>39</v>
      </c>
      <c r="D34" s="22" t="s">
        <v>7</v>
      </c>
      <c r="E34" s="22" t="s">
        <v>9</v>
      </c>
      <c r="F34" s="22" t="s">
        <v>15</v>
      </c>
      <c r="G34" s="16" t="s">
        <v>40</v>
      </c>
      <c r="H34" s="23">
        <f aca="true" t="shared" si="5" ref="H34:N34">SUM(H35)</f>
        <v>2</v>
      </c>
      <c r="I34" s="23">
        <f t="shared" si="5"/>
        <v>5</v>
      </c>
      <c r="J34" s="23">
        <f t="shared" si="5"/>
        <v>7</v>
      </c>
      <c r="K34" s="23">
        <f t="shared" si="5"/>
        <v>-7</v>
      </c>
      <c r="L34" s="23">
        <f t="shared" si="5"/>
        <v>7</v>
      </c>
      <c r="M34" s="23">
        <f t="shared" si="5"/>
        <v>0</v>
      </c>
      <c r="N34" s="23">
        <f t="shared" si="5"/>
        <v>7</v>
      </c>
    </row>
    <row r="35" spans="1:14" ht="94.5">
      <c r="A35" s="22" t="s">
        <v>6</v>
      </c>
      <c r="B35" s="22" t="s">
        <v>30</v>
      </c>
      <c r="C35" s="22" t="s">
        <v>41</v>
      </c>
      <c r="D35" s="22" t="s">
        <v>35</v>
      </c>
      <c r="E35" s="22" t="s">
        <v>9</v>
      </c>
      <c r="F35" s="22" t="s">
        <v>15</v>
      </c>
      <c r="G35" s="16" t="s">
        <v>42</v>
      </c>
      <c r="H35" s="23">
        <v>2</v>
      </c>
      <c r="I35" s="24">
        <v>5</v>
      </c>
      <c r="J35" s="23">
        <f>SUM(H35:I35)</f>
        <v>7</v>
      </c>
      <c r="K35" s="23">
        <v>-7</v>
      </c>
      <c r="L35" s="23">
        <f>L36</f>
        <v>7</v>
      </c>
      <c r="M35" s="23">
        <f>M36</f>
        <v>0</v>
      </c>
      <c r="N35" s="23">
        <f>N36</f>
        <v>7</v>
      </c>
    </row>
    <row r="36" spans="1:14" ht="94.5">
      <c r="A36" s="22" t="s">
        <v>6</v>
      </c>
      <c r="B36" s="22" t="s">
        <v>30</v>
      </c>
      <c r="C36" s="22" t="s">
        <v>41</v>
      </c>
      <c r="D36" s="22" t="s">
        <v>35</v>
      </c>
      <c r="E36" s="22" t="s">
        <v>148</v>
      </c>
      <c r="F36" s="22" t="s">
        <v>15</v>
      </c>
      <c r="G36" s="16" t="s">
        <v>151</v>
      </c>
      <c r="H36" s="23"/>
      <c r="I36" s="24"/>
      <c r="J36" s="23"/>
      <c r="K36" s="23">
        <v>7</v>
      </c>
      <c r="L36" s="23">
        <f>J36+K36</f>
        <v>7</v>
      </c>
      <c r="M36" s="23"/>
      <c r="N36" s="23">
        <f>L36+M36</f>
        <v>7</v>
      </c>
    </row>
    <row r="37" spans="1:14" ht="63">
      <c r="A37" s="22" t="s">
        <v>6</v>
      </c>
      <c r="B37" s="22" t="s">
        <v>30</v>
      </c>
      <c r="C37" s="22" t="s">
        <v>43</v>
      </c>
      <c r="D37" s="22" t="s">
        <v>7</v>
      </c>
      <c r="E37" s="22" t="s">
        <v>9</v>
      </c>
      <c r="F37" s="22" t="s">
        <v>15</v>
      </c>
      <c r="G37" s="16" t="s">
        <v>44</v>
      </c>
      <c r="H37" s="23">
        <f aca="true" t="shared" si="6" ref="H37:N37">SUM(H38)</f>
        <v>0</v>
      </c>
      <c r="I37" s="23">
        <f t="shared" si="6"/>
        <v>2</v>
      </c>
      <c r="J37" s="23">
        <f t="shared" si="6"/>
        <v>2</v>
      </c>
      <c r="K37" s="23">
        <f t="shared" si="6"/>
        <v>-2</v>
      </c>
      <c r="L37" s="23">
        <f t="shared" si="6"/>
        <v>0</v>
      </c>
      <c r="M37" s="23">
        <f t="shared" si="6"/>
        <v>0</v>
      </c>
      <c r="N37" s="23">
        <f t="shared" si="6"/>
        <v>0</v>
      </c>
    </row>
    <row r="38" spans="1:14" ht="94.5">
      <c r="A38" s="22" t="s">
        <v>6</v>
      </c>
      <c r="B38" s="22" t="s">
        <v>30</v>
      </c>
      <c r="C38" s="22" t="s">
        <v>45</v>
      </c>
      <c r="D38" s="22" t="s">
        <v>35</v>
      </c>
      <c r="E38" s="22" t="s">
        <v>9</v>
      </c>
      <c r="F38" s="22" t="s">
        <v>15</v>
      </c>
      <c r="G38" s="16" t="s">
        <v>46</v>
      </c>
      <c r="H38" s="23"/>
      <c r="I38" s="24">
        <v>2</v>
      </c>
      <c r="J38" s="23">
        <v>2</v>
      </c>
      <c r="K38" s="95">
        <v>-2</v>
      </c>
      <c r="L38" s="95">
        <f>J38+K38</f>
        <v>0</v>
      </c>
      <c r="M38" s="95"/>
      <c r="N38" s="95">
        <f>L38+M38</f>
        <v>0</v>
      </c>
    </row>
    <row r="39" spans="1:14" ht="94.5">
      <c r="A39" s="22" t="s">
        <v>6</v>
      </c>
      <c r="B39" s="22" t="s">
        <v>30</v>
      </c>
      <c r="C39" s="22" t="s">
        <v>45</v>
      </c>
      <c r="D39" s="22" t="s">
        <v>35</v>
      </c>
      <c r="E39" s="22" t="s">
        <v>148</v>
      </c>
      <c r="F39" s="22" t="s">
        <v>15</v>
      </c>
      <c r="G39" s="16" t="s">
        <v>152</v>
      </c>
      <c r="H39" s="23"/>
      <c r="I39" s="24"/>
      <c r="J39" s="23"/>
      <c r="K39" s="95">
        <v>2</v>
      </c>
      <c r="L39" s="95">
        <f>J39+K39</f>
        <v>2</v>
      </c>
      <c r="M39" s="95"/>
      <c r="N39" s="95">
        <f>L39+M39</f>
        <v>2</v>
      </c>
    </row>
    <row r="40" spans="1:10" ht="15.75">
      <c r="A40" s="22"/>
      <c r="B40" s="22"/>
      <c r="C40" s="22"/>
      <c r="D40" s="22"/>
      <c r="E40" s="22"/>
      <c r="F40" s="22"/>
      <c r="G40" s="16"/>
      <c r="H40" s="23"/>
      <c r="I40" s="24"/>
      <c r="J40" s="23"/>
    </row>
    <row r="41" spans="1:14" s="31" customFormat="1" ht="21.75" customHeight="1">
      <c r="A41" s="19" t="s">
        <v>6</v>
      </c>
      <c r="B41" s="19" t="s">
        <v>47</v>
      </c>
      <c r="C41" s="19" t="s">
        <v>8</v>
      </c>
      <c r="D41" s="19" t="s">
        <v>7</v>
      </c>
      <c r="E41" s="19" t="s">
        <v>9</v>
      </c>
      <c r="F41" s="19" t="s">
        <v>10</v>
      </c>
      <c r="G41" s="29" t="s">
        <v>48</v>
      </c>
      <c r="H41" s="30">
        <f aca="true" t="shared" si="7" ref="H41:N42">SUM(H42)</f>
        <v>3.7</v>
      </c>
      <c r="I41" s="30">
        <f t="shared" si="7"/>
        <v>0</v>
      </c>
      <c r="J41" s="21">
        <f t="shared" si="7"/>
        <v>3.7</v>
      </c>
      <c r="K41" s="21">
        <f t="shared" si="7"/>
        <v>-3.7</v>
      </c>
      <c r="L41" s="21">
        <f t="shared" si="7"/>
        <v>3.7</v>
      </c>
      <c r="M41" s="21">
        <f t="shared" si="7"/>
        <v>-2.9</v>
      </c>
      <c r="N41" s="21">
        <f t="shared" si="7"/>
        <v>0.8000000000000003</v>
      </c>
    </row>
    <row r="42" spans="1:14" ht="53.25" customHeight="1">
      <c r="A42" s="22" t="s">
        <v>6</v>
      </c>
      <c r="B42" s="22" t="s">
        <v>47</v>
      </c>
      <c r="C42" s="22" t="s">
        <v>49</v>
      </c>
      <c r="D42" s="22" t="s">
        <v>12</v>
      </c>
      <c r="E42" s="22" t="s">
        <v>9</v>
      </c>
      <c r="F42" s="22" t="s">
        <v>15</v>
      </c>
      <c r="G42" s="16" t="s">
        <v>50</v>
      </c>
      <c r="H42" s="32">
        <f t="shared" si="7"/>
        <v>3.7</v>
      </c>
      <c r="I42" s="32">
        <f t="shared" si="7"/>
        <v>0</v>
      </c>
      <c r="J42" s="23">
        <f t="shared" si="7"/>
        <v>3.7</v>
      </c>
      <c r="K42" s="96">
        <f t="shared" si="7"/>
        <v>-3.7</v>
      </c>
      <c r="L42" s="96">
        <f>SUM(L44)</f>
        <v>3.7</v>
      </c>
      <c r="M42" s="96">
        <f>SUM(M44)</f>
        <v>-2.9</v>
      </c>
      <c r="N42" s="96">
        <f>SUM(N44)</f>
        <v>0.8000000000000003</v>
      </c>
    </row>
    <row r="43" spans="1:14" ht="90" customHeight="1">
      <c r="A43" s="22" t="s">
        <v>6</v>
      </c>
      <c r="B43" s="22" t="s">
        <v>47</v>
      </c>
      <c r="C43" s="22" t="s">
        <v>51</v>
      </c>
      <c r="D43" s="22" t="s">
        <v>12</v>
      </c>
      <c r="E43" s="22" t="s">
        <v>9</v>
      </c>
      <c r="F43" s="22" t="s">
        <v>15</v>
      </c>
      <c r="G43" s="16" t="s">
        <v>52</v>
      </c>
      <c r="H43" s="32">
        <v>3.7</v>
      </c>
      <c r="I43" s="33"/>
      <c r="J43" s="23">
        <f>SUM(H43:I43)</f>
        <v>3.7</v>
      </c>
      <c r="K43" s="97">
        <v>-3.7</v>
      </c>
      <c r="L43" s="97">
        <f>J43+K43</f>
        <v>0</v>
      </c>
      <c r="M43" s="97"/>
      <c r="N43" s="97">
        <f>L43+M43</f>
        <v>0</v>
      </c>
    </row>
    <row r="44" spans="1:14" ht="84" customHeight="1">
      <c r="A44" s="22" t="s">
        <v>6</v>
      </c>
      <c r="B44" s="22" t="s">
        <v>47</v>
      </c>
      <c r="C44" s="22" t="s">
        <v>51</v>
      </c>
      <c r="D44" s="22" t="s">
        <v>12</v>
      </c>
      <c r="E44" s="22" t="s">
        <v>148</v>
      </c>
      <c r="F44" s="22" t="s">
        <v>15</v>
      </c>
      <c r="G44" s="16" t="s">
        <v>153</v>
      </c>
      <c r="H44" s="32"/>
      <c r="I44" s="33"/>
      <c r="J44" s="23"/>
      <c r="K44" s="97">
        <v>3.7</v>
      </c>
      <c r="L44" s="97">
        <f>J44+K44</f>
        <v>3.7</v>
      </c>
      <c r="M44" s="93">
        <v>-2.9</v>
      </c>
      <c r="N44" s="97">
        <f>L44+M44</f>
        <v>0.8000000000000003</v>
      </c>
    </row>
    <row r="45" spans="1:10" ht="15.75" hidden="1">
      <c r="A45" s="22"/>
      <c r="B45" s="22"/>
      <c r="C45" s="22"/>
      <c r="D45" s="22"/>
      <c r="E45" s="22"/>
      <c r="F45" s="22"/>
      <c r="G45" s="16"/>
      <c r="H45" s="23"/>
      <c r="I45" s="24"/>
      <c r="J45" s="23"/>
    </row>
    <row r="46" spans="1:14" ht="63">
      <c r="A46" s="19" t="s">
        <v>6</v>
      </c>
      <c r="B46" s="19" t="s">
        <v>53</v>
      </c>
      <c r="C46" s="19" t="s">
        <v>8</v>
      </c>
      <c r="D46" s="19" t="s">
        <v>7</v>
      </c>
      <c r="E46" s="19" t="s">
        <v>9</v>
      </c>
      <c r="F46" s="19" t="s">
        <v>10</v>
      </c>
      <c r="G46" s="25" t="s">
        <v>54</v>
      </c>
      <c r="H46" s="21">
        <f aca="true" t="shared" si="8" ref="H46:N46">SUM(H47)</f>
        <v>8.5</v>
      </c>
      <c r="I46" s="21">
        <f t="shared" si="8"/>
        <v>0</v>
      </c>
      <c r="J46" s="21">
        <f t="shared" si="8"/>
        <v>8.5</v>
      </c>
      <c r="K46" s="21">
        <f t="shared" si="8"/>
        <v>-8.5</v>
      </c>
      <c r="L46" s="21">
        <f t="shared" si="8"/>
        <v>8.5</v>
      </c>
      <c r="M46" s="21">
        <f t="shared" si="8"/>
        <v>0.4</v>
      </c>
      <c r="N46" s="21">
        <f t="shared" si="8"/>
        <v>8.9</v>
      </c>
    </row>
    <row r="47" spans="1:14" ht="150" customHeight="1">
      <c r="A47" s="22" t="s">
        <v>6</v>
      </c>
      <c r="B47" s="22" t="s">
        <v>53</v>
      </c>
      <c r="C47" s="22" t="s">
        <v>55</v>
      </c>
      <c r="D47" s="22" t="s">
        <v>7</v>
      </c>
      <c r="E47" s="22" t="s">
        <v>9</v>
      </c>
      <c r="F47" s="22" t="s">
        <v>56</v>
      </c>
      <c r="G47" s="34" t="s">
        <v>57</v>
      </c>
      <c r="H47" s="23">
        <f>SUM(H48,H50,H53)</f>
        <v>8.5</v>
      </c>
      <c r="I47" s="23">
        <f>SUM(I48,I50,I53)</f>
        <v>0</v>
      </c>
      <c r="J47" s="23">
        <f>SUM(J48,J50,J53)</f>
        <v>8.5</v>
      </c>
      <c r="K47" s="23">
        <f>SUM(K48,K50,K53)</f>
        <v>-8.5</v>
      </c>
      <c r="L47" s="23">
        <f>SUM(L48,L50,L52)</f>
        <v>8.5</v>
      </c>
      <c r="M47" s="23">
        <f>SUM(M48,M50,M52)</f>
        <v>0.4</v>
      </c>
      <c r="N47" s="23">
        <f>SUM(N48,N50,N52)</f>
        <v>8.9</v>
      </c>
    </row>
    <row r="48" spans="1:14" ht="78.75">
      <c r="A48" s="22" t="s">
        <v>6</v>
      </c>
      <c r="B48" s="22" t="s">
        <v>53</v>
      </c>
      <c r="C48" s="22" t="s">
        <v>58</v>
      </c>
      <c r="D48" s="22" t="s">
        <v>7</v>
      </c>
      <c r="E48" s="22" t="s">
        <v>9</v>
      </c>
      <c r="F48" s="22" t="s">
        <v>56</v>
      </c>
      <c r="G48" s="34" t="s">
        <v>59</v>
      </c>
      <c r="H48" s="23">
        <f aca="true" t="shared" si="9" ref="H48:N48">SUM(H49,H50)</f>
        <v>8.5</v>
      </c>
      <c r="I48" s="23">
        <f t="shared" si="9"/>
        <v>0</v>
      </c>
      <c r="J48" s="23">
        <f t="shared" si="9"/>
        <v>8.5</v>
      </c>
      <c r="K48" s="23">
        <f t="shared" si="9"/>
        <v>-8.5</v>
      </c>
      <c r="L48" s="23">
        <f t="shared" si="9"/>
        <v>0</v>
      </c>
      <c r="M48" s="23">
        <f t="shared" si="9"/>
        <v>0</v>
      </c>
      <c r="N48" s="23">
        <f t="shared" si="9"/>
        <v>0</v>
      </c>
    </row>
    <row r="49" spans="1:14" ht="93.75" customHeight="1">
      <c r="A49" s="22" t="s">
        <v>6</v>
      </c>
      <c r="B49" s="22" t="s">
        <v>53</v>
      </c>
      <c r="C49" s="22" t="s">
        <v>58</v>
      </c>
      <c r="D49" s="22" t="s">
        <v>35</v>
      </c>
      <c r="E49" s="22" t="s">
        <v>9</v>
      </c>
      <c r="F49" s="22" t="s">
        <v>56</v>
      </c>
      <c r="G49" s="35" t="s">
        <v>60</v>
      </c>
      <c r="H49" s="23">
        <v>8.5</v>
      </c>
      <c r="I49" s="23"/>
      <c r="J49" s="23">
        <f>SUM(H49:I49)</f>
        <v>8.5</v>
      </c>
      <c r="K49" s="23">
        <v>-8.5</v>
      </c>
      <c r="L49" s="23">
        <f>SUM(J49:K49)</f>
        <v>0</v>
      </c>
      <c r="M49" s="23"/>
      <c r="N49" s="23">
        <f>SUM(L49:M49)</f>
        <v>0</v>
      </c>
    </row>
    <row r="50" spans="1:10" ht="21" customHeight="1" hidden="1">
      <c r="A50" s="22" t="s">
        <v>6</v>
      </c>
      <c r="B50" s="22" t="s">
        <v>53</v>
      </c>
      <c r="C50" s="22" t="s">
        <v>61</v>
      </c>
      <c r="D50" s="22" t="s">
        <v>7</v>
      </c>
      <c r="E50" s="22" t="s">
        <v>9</v>
      </c>
      <c r="F50" s="22" t="s">
        <v>56</v>
      </c>
      <c r="G50" s="36" t="s">
        <v>62</v>
      </c>
      <c r="H50" s="23">
        <f>SUM(H51)</f>
        <v>0</v>
      </c>
      <c r="I50" s="23">
        <f>SUM(I51)</f>
        <v>0</v>
      </c>
      <c r="J50" s="23">
        <f>SUM(J51)</f>
        <v>0</v>
      </c>
    </row>
    <row r="51" spans="1:10" ht="49.5" customHeight="1" hidden="1">
      <c r="A51" s="22" t="s">
        <v>6</v>
      </c>
      <c r="B51" s="22" t="s">
        <v>53</v>
      </c>
      <c r="C51" s="22" t="s">
        <v>63</v>
      </c>
      <c r="D51" s="22" t="s">
        <v>35</v>
      </c>
      <c r="E51" s="22" t="s">
        <v>9</v>
      </c>
      <c r="F51" s="22" t="s">
        <v>56</v>
      </c>
      <c r="G51" s="36" t="s">
        <v>64</v>
      </c>
      <c r="H51" s="23"/>
      <c r="I51" s="24"/>
      <c r="J51" s="23">
        <f>SUM(H51:I51)</f>
        <v>0</v>
      </c>
    </row>
    <row r="52" spans="1:14" ht="100.5" customHeight="1">
      <c r="A52" s="22" t="s">
        <v>6</v>
      </c>
      <c r="B52" s="22" t="s">
        <v>53</v>
      </c>
      <c r="C52" s="22" t="s">
        <v>154</v>
      </c>
      <c r="D52" s="22" t="s">
        <v>35</v>
      </c>
      <c r="E52" s="22" t="s">
        <v>9</v>
      </c>
      <c r="F52" s="22" t="s">
        <v>56</v>
      </c>
      <c r="G52" s="35" t="s">
        <v>60</v>
      </c>
      <c r="H52" s="23"/>
      <c r="I52" s="24"/>
      <c r="J52" s="23"/>
      <c r="K52" s="93">
        <v>8.5</v>
      </c>
      <c r="L52" s="94">
        <f>J52+K52</f>
        <v>8.5</v>
      </c>
      <c r="M52" s="93">
        <v>0.4</v>
      </c>
      <c r="N52" s="94">
        <f>L52+M52</f>
        <v>8.9</v>
      </c>
    </row>
    <row r="53" spans="1:10" ht="18.75" customHeight="1" hidden="1">
      <c r="A53" s="22" t="s">
        <v>6</v>
      </c>
      <c r="B53" s="22" t="s">
        <v>53</v>
      </c>
      <c r="C53" s="22" t="s">
        <v>65</v>
      </c>
      <c r="D53" s="22" t="s">
        <v>7</v>
      </c>
      <c r="E53" s="22" t="s">
        <v>9</v>
      </c>
      <c r="F53" s="22" t="s">
        <v>56</v>
      </c>
      <c r="G53" s="34" t="s">
        <v>66</v>
      </c>
      <c r="H53" s="23">
        <f>SUM(H54)</f>
        <v>0</v>
      </c>
      <c r="I53" s="23">
        <f>SUM(I54)</f>
        <v>0</v>
      </c>
      <c r="J53" s="23">
        <f>SUM(J54)</f>
        <v>0</v>
      </c>
    </row>
    <row r="54" spans="1:10" ht="26.25" customHeight="1" hidden="1">
      <c r="A54" s="22" t="s">
        <v>6</v>
      </c>
      <c r="B54" s="22" t="s">
        <v>53</v>
      </c>
      <c r="C54" s="22" t="s">
        <v>67</v>
      </c>
      <c r="D54" s="22" t="s">
        <v>35</v>
      </c>
      <c r="E54" s="22" t="s">
        <v>9</v>
      </c>
      <c r="F54" s="22" t="s">
        <v>56</v>
      </c>
      <c r="G54" s="16" t="s">
        <v>68</v>
      </c>
      <c r="H54" s="23"/>
      <c r="I54" s="24"/>
      <c r="J54" s="23">
        <f>SUM(H54:I54)</f>
        <v>0</v>
      </c>
    </row>
    <row r="55" spans="1:10" ht="15.75" hidden="1">
      <c r="A55" s="22"/>
      <c r="B55" s="22"/>
      <c r="C55" s="22"/>
      <c r="D55" s="22"/>
      <c r="E55" s="22"/>
      <c r="F55" s="22"/>
      <c r="G55" s="16"/>
      <c r="H55" s="23"/>
      <c r="I55" s="24"/>
      <c r="J55" s="23"/>
    </row>
    <row r="56" spans="1:14" ht="32.25" customHeight="1">
      <c r="A56" s="19" t="s">
        <v>6</v>
      </c>
      <c r="B56" s="19" t="s">
        <v>69</v>
      </c>
      <c r="C56" s="19" t="s">
        <v>8</v>
      </c>
      <c r="D56" s="19" t="s">
        <v>7</v>
      </c>
      <c r="E56" s="19" t="s">
        <v>9</v>
      </c>
      <c r="F56" s="19" t="s">
        <v>10</v>
      </c>
      <c r="G56" s="25" t="s">
        <v>70</v>
      </c>
      <c r="H56" s="21">
        <f aca="true" t="shared" si="10" ref="H56:N58">SUM(H57)</f>
        <v>0</v>
      </c>
      <c r="I56" s="21">
        <f t="shared" si="10"/>
        <v>0</v>
      </c>
      <c r="J56" s="21">
        <f t="shared" si="10"/>
        <v>0</v>
      </c>
      <c r="K56" s="21">
        <f t="shared" si="10"/>
        <v>0</v>
      </c>
      <c r="L56" s="21">
        <f t="shared" si="10"/>
        <v>0</v>
      </c>
      <c r="M56" s="21">
        <f>SUM(M57,M60)</f>
        <v>1.5</v>
      </c>
      <c r="N56" s="21">
        <f t="shared" si="10"/>
        <v>1.5</v>
      </c>
    </row>
    <row r="57" spans="1:14" ht="64.5" customHeight="1">
      <c r="A57" s="22" t="s">
        <v>6</v>
      </c>
      <c r="B57" s="22" t="s">
        <v>69</v>
      </c>
      <c r="C57" s="22" t="s">
        <v>37</v>
      </c>
      <c r="D57" s="22" t="s">
        <v>7</v>
      </c>
      <c r="E57" s="22" t="s">
        <v>9</v>
      </c>
      <c r="F57" s="22" t="s">
        <v>71</v>
      </c>
      <c r="G57" s="16" t="s">
        <v>72</v>
      </c>
      <c r="H57" s="23">
        <f t="shared" si="10"/>
        <v>0</v>
      </c>
      <c r="I57" s="23">
        <f t="shared" si="10"/>
        <v>0</v>
      </c>
      <c r="J57" s="23">
        <f t="shared" si="10"/>
        <v>0</v>
      </c>
      <c r="K57" s="23">
        <f t="shared" si="10"/>
        <v>0</v>
      </c>
      <c r="L57" s="23">
        <f t="shared" si="10"/>
        <v>0</v>
      </c>
      <c r="M57" s="23">
        <f t="shared" si="10"/>
        <v>0</v>
      </c>
      <c r="N57" s="23">
        <f>SUM(N58,N60)</f>
        <v>1.5</v>
      </c>
    </row>
    <row r="58" spans="1:14" ht="55.5" customHeight="1">
      <c r="A58" s="22" t="s">
        <v>6</v>
      </c>
      <c r="B58" s="22" t="s">
        <v>69</v>
      </c>
      <c r="C58" s="22" t="s">
        <v>39</v>
      </c>
      <c r="D58" s="22" t="s">
        <v>7</v>
      </c>
      <c r="E58" s="22" t="s">
        <v>9</v>
      </c>
      <c r="F58" s="22" t="s">
        <v>71</v>
      </c>
      <c r="G58" s="16" t="s">
        <v>73</v>
      </c>
      <c r="H58" s="23">
        <f t="shared" si="10"/>
        <v>0</v>
      </c>
      <c r="I58" s="23">
        <f t="shared" si="10"/>
        <v>0</v>
      </c>
      <c r="J58" s="23">
        <f t="shared" si="10"/>
        <v>0</v>
      </c>
      <c r="K58" s="23">
        <f t="shared" si="10"/>
        <v>0</v>
      </c>
      <c r="L58" s="23">
        <f t="shared" si="10"/>
        <v>0</v>
      </c>
      <c r="M58" s="23">
        <f t="shared" si="10"/>
        <v>0</v>
      </c>
      <c r="N58" s="23">
        <f t="shared" si="10"/>
        <v>0</v>
      </c>
    </row>
    <row r="59" spans="1:14" ht="66.75" customHeight="1">
      <c r="A59" s="22" t="s">
        <v>6</v>
      </c>
      <c r="B59" s="22" t="s">
        <v>69</v>
      </c>
      <c r="C59" s="22" t="s">
        <v>74</v>
      </c>
      <c r="D59" s="22" t="s">
        <v>35</v>
      </c>
      <c r="E59" s="22" t="s">
        <v>9</v>
      </c>
      <c r="F59" s="22" t="s">
        <v>71</v>
      </c>
      <c r="G59" s="16" t="s">
        <v>75</v>
      </c>
      <c r="H59" s="23"/>
      <c r="I59" s="37"/>
      <c r="J59" s="23">
        <f>SUM(H59:I59)</f>
        <v>0</v>
      </c>
      <c r="K59" s="23">
        <f>SUM(I59:J59)</f>
        <v>0</v>
      </c>
      <c r="L59" s="23">
        <f>SUM(J59:K59)</f>
        <v>0</v>
      </c>
      <c r="M59" s="23">
        <f>SUM(K59:L59)</f>
        <v>0</v>
      </c>
      <c r="N59" s="23">
        <f>SUM(L59:M59)</f>
        <v>0</v>
      </c>
    </row>
    <row r="60" spans="1:14" ht="26.25" customHeight="1">
      <c r="A60" s="22" t="s">
        <v>6</v>
      </c>
      <c r="B60" s="22" t="s">
        <v>69</v>
      </c>
      <c r="C60" s="22" t="s">
        <v>41</v>
      </c>
      <c r="D60" s="22" t="s">
        <v>35</v>
      </c>
      <c r="E60" s="22" t="s">
        <v>9</v>
      </c>
      <c r="F60" s="22" t="s">
        <v>71</v>
      </c>
      <c r="G60" s="16"/>
      <c r="H60" s="23"/>
      <c r="I60" s="24"/>
      <c r="J60" s="23"/>
      <c r="M60" s="99">
        <v>1.5</v>
      </c>
      <c r="N60" s="99">
        <f>L60+M60</f>
        <v>1.5</v>
      </c>
    </row>
    <row r="61" spans="1:14" ht="20.25" customHeight="1">
      <c r="A61" s="19" t="s">
        <v>6</v>
      </c>
      <c r="B61" s="19" t="s">
        <v>76</v>
      </c>
      <c r="C61" s="19" t="s">
        <v>8</v>
      </c>
      <c r="D61" s="19" t="s">
        <v>7</v>
      </c>
      <c r="E61" s="19" t="s">
        <v>9</v>
      </c>
      <c r="F61" s="19" t="s">
        <v>10</v>
      </c>
      <c r="G61" s="25" t="s">
        <v>77</v>
      </c>
      <c r="H61" s="21">
        <f aca="true" t="shared" si="11" ref="H61:L62">SUM(H62)</f>
        <v>0</v>
      </c>
      <c r="I61" s="21">
        <f t="shared" si="11"/>
        <v>0</v>
      </c>
      <c r="J61" s="21">
        <f t="shared" si="11"/>
        <v>0</v>
      </c>
      <c r="K61" s="21">
        <f t="shared" si="11"/>
        <v>0</v>
      </c>
      <c r="L61" s="21">
        <f t="shared" si="11"/>
        <v>0</v>
      </c>
      <c r="M61" s="21">
        <f>SUM(M62,M63)</f>
        <v>101.7</v>
      </c>
      <c r="N61" s="21">
        <f>SUM(N62,N63)</f>
        <v>101.7</v>
      </c>
    </row>
    <row r="62" spans="1:10" ht="20.25" customHeight="1">
      <c r="A62" s="22" t="s">
        <v>6</v>
      </c>
      <c r="B62" s="22" t="s">
        <v>76</v>
      </c>
      <c r="C62" s="22" t="s">
        <v>55</v>
      </c>
      <c r="D62" s="22" t="s">
        <v>7</v>
      </c>
      <c r="E62" s="22" t="s">
        <v>9</v>
      </c>
      <c r="F62" s="22" t="s">
        <v>78</v>
      </c>
      <c r="G62" s="16" t="s">
        <v>79</v>
      </c>
      <c r="H62" s="23">
        <f t="shared" si="11"/>
        <v>0</v>
      </c>
      <c r="I62" s="23">
        <f t="shared" si="11"/>
        <v>0</v>
      </c>
      <c r="J62" s="23">
        <f t="shared" si="11"/>
        <v>0</v>
      </c>
    </row>
    <row r="63" spans="1:14" ht="16.5" customHeight="1">
      <c r="A63" s="22" t="s">
        <v>6</v>
      </c>
      <c r="B63" s="22" t="s">
        <v>76</v>
      </c>
      <c r="C63" s="22" t="s">
        <v>80</v>
      </c>
      <c r="D63" s="22" t="s">
        <v>35</v>
      </c>
      <c r="E63" s="22" t="s">
        <v>9</v>
      </c>
      <c r="F63" s="22" t="s">
        <v>78</v>
      </c>
      <c r="G63" s="16" t="s">
        <v>81</v>
      </c>
      <c r="H63" s="23"/>
      <c r="I63" s="24"/>
      <c r="J63" s="23">
        <f>SUM(H63:I63)</f>
        <v>0</v>
      </c>
      <c r="M63" s="99">
        <v>101.7</v>
      </c>
      <c r="N63" s="99">
        <f>L63+M63</f>
        <v>101.7</v>
      </c>
    </row>
    <row r="64" spans="1:10" ht="24.75" customHeight="1">
      <c r="A64" s="22"/>
      <c r="B64" s="22"/>
      <c r="C64" s="22"/>
      <c r="D64" s="22"/>
      <c r="E64" s="22"/>
      <c r="F64" s="22"/>
      <c r="G64" s="16"/>
      <c r="H64" s="23"/>
      <c r="I64" s="24"/>
      <c r="J64" s="23"/>
    </row>
    <row r="65" spans="1:14" ht="15.75">
      <c r="A65" s="19" t="s">
        <v>82</v>
      </c>
      <c r="B65" s="19" t="s">
        <v>7</v>
      </c>
      <c r="C65" s="19" t="s">
        <v>8</v>
      </c>
      <c r="D65" s="19" t="s">
        <v>7</v>
      </c>
      <c r="E65" s="19" t="s">
        <v>9</v>
      </c>
      <c r="F65" s="19" t="s">
        <v>10</v>
      </c>
      <c r="G65" s="25" t="s">
        <v>83</v>
      </c>
      <c r="H65" s="21">
        <f aca="true" t="shared" si="12" ref="H65:N65">SUM(H67)</f>
        <v>4344</v>
      </c>
      <c r="I65" s="21">
        <f t="shared" si="12"/>
        <v>0.3</v>
      </c>
      <c r="J65" s="21">
        <f t="shared" si="12"/>
        <v>4344.3</v>
      </c>
      <c r="K65" s="21">
        <f t="shared" si="12"/>
        <v>11793.6</v>
      </c>
      <c r="L65" s="21">
        <f t="shared" si="12"/>
        <v>16137.9</v>
      </c>
      <c r="M65" s="21">
        <f t="shared" si="12"/>
        <v>0</v>
      </c>
      <c r="N65" s="21">
        <f t="shared" si="12"/>
        <v>16137.9</v>
      </c>
    </row>
    <row r="66" spans="1:10" ht="15.75">
      <c r="A66" s="22"/>
      <c r="B66" s="22"/>
      <c r="C66" s="22"/>
      <c r="D66" s="22"/>
      <c r="E66" s="22"/>
      <c r="F66" s="22"/>
      <c r="G66" s="29"/>
      <c r="H66" s="21"/>
      <c r="I66" s="37"/>
      <c r="J66" s="23"/>
    </row>
    <row r="67" spans="1:14" ht="47.25">
      <c r="A67" s="22" t="s">
        <v>82</v>
      </c>
      <c r="B67" s="22" t="s">
        <v>84</v>
      </c>
      <c r="C67" s="22" t="s">
        <v>8</v>
      </c>
      <c r="D67" s="22" t="s">
        <v>7</v>
      </c>
      <c r="E67" s="22" t="s">
        <v>9</v>
      </c>
      <c r="F67" s="22" t="s">
        <v>10</v>
      </c>
      <c r="G67" s="16" t="s">
        <v>85</v>
      </c>
      <c r="H67" s="21">
        <f aca="true" t="shared" si="13" ref="H67:N67">SUM(H68,H76,H91,H97)</f>
        <v>4344</v>
      </c>
      <c r="I67" s="21">
        <f t="shared" si="13"/>
        <v>0.3</v>
      </c>
      <c r="J67" s="21">
        <f t="shared" si="13"/>
        <v>4344.3</v>
      </c>
      <c r="K67" s="21">
        <f t="shared" si="13"/>
        <v>11793.6</v>
      </c>
      <c r="L67" s="21">
        <f t="shared" si="13"/>
        <v>16137.9</v>
      </c>
      <c r="M67" s="21">
        <f t="shared" si="13"/>
        <v>0</v>
      </c>
      <c r="N67" s="21">
        <f t="shared" si="13"/>
        <v>16137.9</v>
      </c>
    </row>
    <row r="68" spans="1:14" ht="31.5">
      <c r="A68" s="19" t="s">
        <v>82</v>
      </c>
      <c r="B68" s="19" t="s">
        <v>84</v>
      </c>
      <c r="C68" s="19" t="s">
        <v>32</v>
      </c>
      <c r="D68" s="19" t="s">
        <v>7</v>
      </c>
      <c r="E68" s="19" t="s">
        <v>9</v>
      </c>
      <c r="F68" s="19" t="s">
        <v>86</v>
      </c>
      <c r="G68" s="29" t="s">
        <v>87</v>
      </c>
      <c r="H68" s="21">
        <f aca="true" t="shared" si="14" ref="H68:N68">SUM(H69+H73)</f>
        <v>4132.1</v>
      </c>
      <c r="I68" s="21">
        <f t="shared" si="14"/>
        <v>0</v>
      </c>
      <c r="J68" s="21">
        <f t="shared" si="14"/>
        <v>4132.1</v>
      </c>
      <c r="K68" s="21">
        <f t="shared" si="14"/>
        <v>11793.6</v>
      </c>
      <c r="L68" s="21">
        <f t="shared" si="14"/>
        <v>15925.7</v>
      </c>
      <c r="M68" s="21">
        <f t="shared" si="14"/>
        <v>0</v>
      </c>
      <c r="N68" s="21">
        <f t="shared" si="14"/>
        <v>15925.7</v>
      </c>
    </row>
    <row r="69" spans="1:14" ht="31.5">
      <c r="A69" s="22" t="s">
        <v>82</v>
      </c>
      <c r="B69" s="22" t="s">
        <v>84</v>
      </c>
      <c r="C69" s="22" t="s">
        <v>88</v>
      </c>
      <c r="D69" s="22" t="s">
        <v>7</v>
      </c>
      <c r="E69" s="22" t="s">
        <v>9</v>
      </c>
      <c r="F69" s="22" t="s">
        <v>86</v>
      </c>
      <c r="G69" s="36" t="s">
        <v>89</v>
      </c>
      <c r="H69" s="23">
        <v>12.1</v>
      </c>
      <c r="I69" s="23">
        <f aca="true" t="shared" si="15" ref="I69:N69">SUM(I70)</f>
        <v>0</v>
      </c>
      <c r="J69" s="23">
        <f t="shared" si="15"/>
        <v>12.1</v>
      </c>
      <c r="K69" s="23">
        <f t="shared" si="15"/>
        <v>0</v>
      </c>
      <c r="L69" s="23">
        <f t="shared" si="15"/>
        <v>12.1</v>
      </c>
      <c r="M69" s="23">
        <f t="shared" si="15"/>
        <v>0</v>
      </c>
      <c r="N69" s="23">
        <f t="shared" si="15"/>
        <v>12.1</v>
      </c>
    </row>
    <row r="70" spans="1:14" ht="31.5">
      <c r="A70" s="22" t="s">
        <v>82</v>
      </c>
      <c r="B70" s="22" t="s">
        <v>84</v>
      </c>
      <c r="C70" s="22" t="s">
        <v>88</v>
      </c>
      <c r="D70" s="22" t="s">
        <v>35</v>
      </c>
      <c r="E70" s="22" t="s">
        <v>9</v>
      </c>
      <c r="F70" s="22" t="s">
        <v>86</v>
      </c>
      <c r="G70" s="36" t="s">
        <v>90</v>
      </c>
      <c r="H70" s="23">
        <f aca="true" t="shared" si="16" ref="H70:N70">SUM(H71:H72)</f>
        <v>12.1</v>
      </c>
      <c r="I70" s="23">
        <f t="shared" si="16"/>
        <v>0</v>
      </c>
      <c r="J70" s="23">
        <f t="shared" si="16"/>
        <v>12.1</v>
      </c>
      <c r="K70" s="23">
        <f t="shared" si="16"/>
        <v>0</v>
      </c>
      <c r="L70" s="23">
        <f t="shared" si="16"/>
        <v>12.1</v>
      </c>
      <c r="M70" s="23">
        <f t="shared" si="16"/>
        <v>0</v>
      </c>
      <c r="N70" s="23">
        <f t="shared" si="16"/>
        <v>12.1</v>
      </c>
    </row>
    <row r="71" spans="1:14" ht="48.75" customHeight="1">
      <c r="A71" s="22" t="s">
        <v>82</v>
      </c>
      <c r="B71" s="22" t="s">
        <v>84</v>
      </c>
      <c r="C71" s="22" t="s">
        <v>88</v>
      </c>
      <c r="D71" s="22" t="s">
        <v>35</v>
      </c>
      <c r="E71" s="22" t="s">
        <v>9</v>
      </c>
      <c r="F71" s="22" t="s">
        <v>86</v>
      </c>
      <c r="G71" s="36" t="s">
        <v>91</v>
      </c>
      <c r="H71" s="23">
        <v>12.1</v>
      </c>
      <c r="I71" s="37"/>
      <c r="J71" s="23">
        <f>SUM(H71:I71)</f>
        <v>12.1</v>
      </c>
      <c r="K71" s="23"/>
      <c r="L71" s="23">
        <f>SUM(J71:K71)</f>
        <v>12.1</v>
      </c>
      <c r="M71" s="23"/>
      <c r="N71" s="23">
        <f>SUM(L71:M71)</f>
        <v>12.1</v>
      </c>
    </row>
    <row r="72" spans="1:10" ht="54" customHeight="1">
      <c r="A72" s="22" t="s">
        <v>82</v>
      </c>
      <c r="B72" s="22" t="s">
        <v>84</v>
      </c>
      <c r="C72" s="22" t="s">
        <v>88</v>
      </c>
      <c r="D72" s="22" t="s">
        <v>35</v>
      </c>
      <c r="E72" s="22" t="s">
        <v>9</v>
      </c>
      <c r="F72" s="22" t="s">
        <v>86</v>
      </c>
      <c r="G72" s="36" t="s">
        <v>92</v>
      </c>
      <c r="H72" s="23"/>
      <c r="I72" s="37"/>
      <c r="J72" s="23">
        <f>SUM(H72:I72)</f>
        <v>0</v>
      </c>
    </row>
    <row r="73" spans="1:14" ht="31.5">
      <c r="A73" s="22" t="s">
        <v>82</v>
      </c>
      <c r="B73" s="22" t="s">
        <v>84</v>
      </c>
      <c r="C73" s="22" t="s">
        <v>93</v>
      </c>
      <c r="D73" s="22" t="s">
        <v>7</v>
      </c>
      <c r="E73" s="22" t="s">
        <v>9</v>
      </c>
      <c r="F73" s="22" t="s">
        <v>86</v>
      </c>
      <c r="G73" s="36" t="s">
        <v>94</v>
      </c>
      <c r="H73" s="23">
        <f aca="true" t="shared" si="17" ref="H73:N73">SUM(H74)</f>
        <v>4120</v>
      </c>
      <c r="I73" s="23">
        <f t="shared" si="17"/>
        <v>0</v>
      </c>
      <c r="J73" s="23">
        <f t="shared" si="17"/>
        <v>4120</v>
      </c>
      <c r="K73" s="23">
        <f t="shared" si="17"/>
        <v>11793.6</v>
      </c>
      <c r="L73" s="23">
        <f t="shared" si="17"/>
        <v>15913.6</v>
      </c>
      <c r="M73" s="23">
        <f t="shared" si="17"/>
        <v>0</v>
      </c>
      <c r="N73" s="23">
        <f t="shared" si="17"/>
        <v>15913.6</v>
      </c>
    </row>
    <row r="74" spans="1:14" ht="31.5">
      <c r="A74" s="22" t="s">
        <v>82</v>
      </c>
      <c r="B74" s="22" t="s">
        <v>84</v>
      </c>
      <c r="C74" s="22" t="s">
        <v>93</v>
      </c>
      <c r="D74" s="22" t="s">
        <v>35</v>
      </c>
      <c r="E74" s="22" t="s">
        <v>9</v>
      </c>
      <c r="F74" s="22" t="s">
        <v>86</v>
      </c>
      <c r="G74" s="36" t="s">
        <v>95</v>
      </c>
      <c r="H74" s="23">
        <v>4120</v>
      </c>
      <c r="I74" s="37"/>
      <c r="J74" s="23">
        <f>SUM(H74:I74)</f>
        <v>4120</v>
      </c>
      <c r="K74" s="23">
        <v>11793.6</v>
      </c>
      <c r="L74" s="23">
        <f>SUM(J74:K74)</f>
        <v>15913.6</v>
      </c>
      <c r="M74" s="23"/>
      <c r="N74" s="23">
        <f>SUM(L74:M74)</f>
        <v>15913.6</v>
      </c>
    </row>
    <row r="75" spans="1:10" ht="15.75">
      <c r="A75" s="22"/>
      <c r="B75" s="22"/>
      <c r="C75" s="22"/>
      <c r="D75" s="22"/>
      <c r="E75" s="22"/>
      <c r="F75" s="22"/>
      <c r="G75" s="16"/>
      <c r="H75" s="23"/>
      <c r="I75" s="23"/>
      <c r="J75" s="23">
        <f>SUM(H75:I75)</f>
        <v>0</v>
      </c>
    </row>
    <row r="76" spans="1:14" ht="54.75" customHeight="1">
      <c r="A76" s="19" t="s">
        <v>82</v>
      </c>
      <c r="B76" s="19" t="s">
        <v>84</v>
      </c>
      <c r="C76" s="19" t="s">
        <v>96</v>
      </c>
      <c r="D76" s="19" t="s">
        <v>7</v>
      </c>
      <c r="E76" s="19" t="s">
        <v>9</v>
      </c>
      <c r="F76" s="19" t="s">
        <v>86</v>
      </c>
      <c r="G76" s="38" t="s">
        <v>97</v>
      </c>
      <c r="H76" s="21">
        <f aca="true" t="shared" si="18" ref="H76:N76">SUM(H77,H81,H85)</f>
        <v>152.9</v>
      </c>
      <c r="I76" s="21">
        <f t="shared" si="18"/>
        <v>0</v>
      </c>
      <c r="J76" s="21">
        <f t="shared" si="18"/>
        <v>152.9</v>
      </c>
      <c r="K76" s="21">
        <f t="shared" si="18"/>
        <v>0</v>
      </c>
      <c r="L76" s="21">
        <f t="shared" si="18"/>
        <v>152.9</v>
      </c>
      <c r="M76" s="21">
        <f t="shared" si="18"/>
        <v>0</v>
      </c>
      <c r="N76" s="21">
        <f t="shared" si="18"/>
        <v>152.9</v>
      </c>
    </row>
    <row r="77" spans="1:12" ht="110.25" hidden="1">
      <c r="A77" s="22" t="s">
        <v>82</v>
      </c>
      <c r="B77" s="22" t="s">
        <v>84</v>
      </c>
      <c r="C77" s="22" t="s">
        <v>98</v>
      </c>
      <c r="D77" s="22" t="s">
        <v>7</v>
      </c>
      <c r="E77" s="22" t="s">
        <v>9</v>
      </c>
      <c r="F77" s="22" t="s">
        <v>86</v>
      </c>
      <c r="G77" s="16" t="s">
        <v>99</v>
      </c>
      <c r="H77" s="23">
        <f>SUM(H78)</f>
        <v>0</v>
      </c>
      <c r="I77" s="23">
        <f>SUM(I78)</f>
        <v>0</v>
      </c>
      <c r="J77" s="23">
        <f>SUM(J78)</f>
        <v>0</v>
      </c>
      <c r="K77" s="23">
        <f>SUM(K78)</f>
        <v>0</v>
      </c>
      <c r="L77" s="23">
        <f>SUM(L78)</f>
        <v>0</v>
      </c>
    </row>
    <row r="78" spans="1:12" ht="126" hidden="1">
      <c r="A78" s="22" t="s">
        <v>82</v>
      </c>
      <c r="B78" s="22" t="s">
        <v>84</v>
      </c>
      <c r="C78" s="22" t="s">
        <v>98</v>
      </c>
      <c r="D78" s="22" t="s">
        <v>35</v>
      </c>
      <c r="E78" s="22" t="s">
        <v>9</v>
      </c>
      <c r="F78" s="22" t="s">
        <v>86</v>
      </c>
      <c r="G78" s="16" t="s">
        <v>100</v>
      </c>
      <c r="H78" s="23">
        <f>SUM(H79:H80)</f>
        <v>0</v>
      </c>
      <c r="I78" s="23">
        <f>SUM(I79:I80)</f>
        <v>0</v>
      </c>
      <c r="J78" s="23">
        <f>SUM(J79:J80)</f>
        <v>0</v>
      </c>
      <c r="K78" s="23">
        <f>SUM(K79:K80)</f>
        <v>0</v>
      </c>
      <c r="L78" s="23">
        <f>SUM(L79:L80)</f>
        <v>0</v>
      </c>
    </row>
    <row r="79" spans="1:12" ht="93.75" customHeight="1" hidden="1">
      <c r="A79" s="22" t="s">
        <v>82</v>
      </c>
      <c r="B79" s="22" t="s">
        <v>84</v>
      </c>
      <c r="C79" s="22" t="s">
        <v>98</v>
      </c>
      <c r="D79" s="22" t="s">
        <v>35</v>
      </c>
      <c r="E79" s="22" t="s">
        <v>101</v>
      </c>
      <c r="F79" s="22" t="s">
        <v>86</v>
      </c>
      <c r="G79" s="16" t="s">
        <v>102</v>
      </c>
      <c r="H79" s="23"/>
      <c r="I79" s="23"/>
      <c r="J79" s="23">
        <f aca="true" t="shared" si="19" ref="J79:L80">H79+I79</f>
        <v>0</v>
      </c>
      <c r="K79" s="23">
        <f t="shared" si="19"/>
        <v>0</v>
      </c>
      <c r="L79" s="23">
        <f t="shared" si="19"/>
        <v>0</v>
      </c>
    </row>
    <row r="80" spans="1:12" ht="94.5" hidden="1">
      <c r="A80" s="22" t="s">
        <v>82</v>
      </c>
      <c r="B80" s="22" t="s">
        <v>84</v>
      </c>
      <c r="C80" s="22" t="s">
        <v>98</v>
      </c>
      <c r="D80" s="22" t="s">
        <v>35</v>
      </c>
      <c r="E80" s="22" t="s">
        <v>103</v>
      </c>
      <c r="F80" s="22" t="s">
        <v>86</v>
      </c>
      <c r="G80" s="16" t="s">
        <v>104</v>
      </c>
      <c r="H80" s="23"/>
      <c r="I80" s="23"/>
      <c r="J80" s="23">
        <f t="shared" si="19"/>
        <v>0</v>
      </c>
      <c r="K80" s="23">
        <f t="shared" si="19"/>
        <v>0</v>
      </c>
      <c r="L80" s="23">
        <f t="shared" si="19"/>
        <v>0</v>
      </c>
    </row>
    <row r="81" spans="1:12" ht="78.75" hidden="1">
      <c r="A81" s="22" t="s">
        <v>82</v>
      </c>
      <c r="B81" s="22" t="s">
        <v>84</v>
      </c>
      <c r="C81" s="22" t="s">
        <v>105</v>
      </c>
      <c r="D81" s="22" t="s">
        <v>7</v>
      </c>
      <c r="E81" s="22" t="s">
        <v>9</v>
      </c>
      <c r="F81" s="22" t="s">
        <v>86</v>
      </c>
      <c r="G81" s="16" t="s">
        <v>106</v>
      </c>
      <c r="H81" s="23">
        <f>SUM(H82)</f>
        <v>0</v>
      </c>
      <c r="I81" s="23">
        <f>SUM(I82)</f>
        <v>0</v>
      </c>
      <c r="J81" s="23">
        <f>SUM(J82)</f>
        <v>0</v>
      </c>
      <c r="K81" s="23">
        <f>SUM(K82)</f>
        <v>0</v>
      </c>
      <c r="L81" s="23">
        <f>SUM(L82)</f>
        <v>0</v>
      </c>
    </row>
    <row r="82" spans="1:12" ht="78.75" hidden="1">
      <c r="A82" s="22" t="s">
        <v>82</v>
      </c>
      <c r="B82" s="22" t="s">
        <v>84</v>
      </c>
      <c r="C82" s="22" t="s">
        <v>105</v>
      </c>
      <c r="D82" s="22" t="s">
        <v>35</v>
      </c>
      <c r="E82" s="22" t="s">
        <v>9</v>
      </c>
      <c r="F82" s="22" t="s">
        <v>86</v>
      </c>
      <c r="G82" s="16" t="s">
        <v>107</v>
      </c>
      <c r="H82" s="23">
        <f>SUM(H83:H84)</f>
        <v>0</v>
      </c>
      <c r="I82" s="23">
        <f>SUM(I83:I84)</f>
        <v>0</v>
      </c>
      <c r="J82" s="23">
        <f>SUM(J83:J84)</f>
        <v>0</v>
      </c>
      <c r="K82" s="23">
        <f>SUM(K83:K84)</f>
        <v>0</v>
      </c>
      <c r="L82" s="23">
        <f>SUM(L83:L84)</f>
        <v>0</v>
      </c>
    </row>
    <row r="83" spans="1:12" ht="47.25" hidden="1">
      <c r="A83" s="22" t="s">
        <v>82</v>
      </c>
      <c r="B83" s="22" t="s">
        <v>84</v>
      </c>
      <c r="C83" s="22" t="s">
        <v>105</v>
      </c>
      <c r="D83" s="22" t="s">
        <v>35</v>
      </c>
      <c r="E83" s="22" t="s">
        <v>101</v>
      </c>
      <c r="F83" s="22" t="s">
        <v>86</v>
      </c>
      <c r="G83" s="16" t="s">
        <v>108</v>
      </c>
      <c r="H83" s="23"/>
      <c r="I83" s="23"/>
      <c r="J83" s="23">
        <f aca="true" t="shared" si="20" ref="J83:L84">H83+I83</f>
        <v>0</v>
      </c>
      <c r="K83" s="23">
        <f t="shared" si="20"/>
        <v>0</v>
      </c>
      <c r="L83" s="23">
        <f t="shared" si="20"/>
        <v>0</v>
      </c>
    </row>
    <row r="84" spans="1:12" ht="56.25" customHeight="1" hidden="1">
      <c r="A84" s="22" t="s">
        <v>82</v>
      </c>
      <c r="B84" s="22" t="s">
        <v>84</v>
      </c>
      <c r="C84" s="22" t="s">
        <v>105</v>
      </c>
      <c r="D84" s="22" t="s">
        <v>35</v>
      </c>
      <c r="E84" s="22" t="s">
        <v>103</v>
      </c>
      <c r="F84" s="22" t="s">
        <v>86</v>
      </c>
      <c r="G84" s="16" t="s">
        <v>109</v>
      </c>
      <c r="H84" s="23"/>
      <c r="I84" s="23"/>
      <c r="J84" s="23">
        <f t="shared" si="20"/>
        <v>0</v>
      </c>
      <c r="K84" s="23">
        <f t="shared" si="20"/>
        <v>0</v>
      </c>
      <c r="L84" s="23">
        <f t="shared" si="20"/>
        <v>0</v>
      </c>
    </row>
    <row r="85" spans="1:14" ht="15.75">
      <c r="A85" s="22" t="s">
        <v>82</v>
      </c>
      <c r="B85" s="22" t="s">
        <v>84</v>
      </c>
      <c r="C85" s="22" t="s">
        <v>110</v>
      </c>
      <c r="D85" s="22" t="s">
        <v>7</v>
      </c>
      <c r="E85" s="22" t="s">
        <v>9</v>
      </c>
      <c r="F85" s="22" t="s">
        <v>86</v>
      </c>
      <c r="G85" s="16" t="s">
        <v>111</v>
      </c>
      <c r="H85" s="23">
        <f aca="true" t="shared" si="21" ref="H85:N85">SUM(H86)</f>
        <v>152.9</v>
      </c>
      <c r="I85" s="23">
        <f t="shared" si="21"/>
        <v>0</v>
      </c>
      <c r="J85" s="23">
        <f t="shared" si="21"/>
        <v>152.9</v>
      </c>
      <c r="K85" s="23">
        <f t="shared" si="21"/>
        <v>0</v>
      </c>
      <c r="L85" s="23">
        <f t="shared" si="21"/>
        <v>152.9</v>
      </c>
      <c r="M85" s="23">
        <f t="shared" si="21"/>
        <v>0</v>
      </c>
      <c r="N85" s="23">
        <f t="shared" si="21"/>
        <v>152.9</v>
      </c>
    </row>
    <row r="86" spans="1:14" ht="15.75">
      <c r="A86" s="22" t="s">
        <v>82</v>
      </c>
      <c r="B86" s="22" t="s">
        <v>84</v>
      </c>
      <c r="C86" s="22" t="s">
        <v>112</v>
      </c>
      <c r="D86" s="22" t="s">
        <v>35</v>
      </c>
      <c r="E86" s="22" t="s">
        <v>9</v>
      </c>
      <c r="F86" s="22" t="s">
        <v>86</v>
      </c>
      <c r="G86" s="39" t="s">
        <v>113</v>
      </c>
      <c r="H86" s="23">
        <f aca="true" t="shared" si="22" ref="H86:N86">SUM(H87:H89)</f>
        <v>152.9</v>
      </c>
      <c r="I86" s="23">
        <f t="shared" si="22"/>
        <v>0</v>
      </c>
      <c r="J86" s="23">
        <f t="shared" si="22"/>
        <v>152.9</v>
      </c>
      <c r="K86" s="23">
        <f t="shared" si="22"/>
        <v>0</v>
      </c>
      <c r="L86" s="23">
        <f t="shared" si="22"/>
        <v>152.9</v>
      </c>
      <c r="M86" s="23">
        <f t="shared" si="22"/>
        <v>0</v>
      </c>
      <c r="N86" s="23">
        <f t="shared" si="22"/>
        <v>152.9</v>
      </c>
    </row>
    <row r="87" spans="1:10" ht="45" customHeight="1">
      <c r="A87" s="22" t="s">
        <v>82</v>
      </c>
      <c r="B87" s="22" t="s">
        <v>84</v>
      </c>
      <c r="C87" s="22" t="s">
        <v>112</v>
      </c>
      <c r="D87" s="22" t="s">
        <v>35</v>
      </c>
      <c r="E87" s="22" t="s">
        <v>9</v>
      </c>
      <c r="F87" s="22" t="s">
        <v>86</v>
      </c>
      <c r="G87" s="16" t="s">
        <v>114</v>
      </c>
      <c r="H87" s="23"/>
      <c r="I87" s="23"/>
      <c r="J87" s="23">
        <f>SUM(H87:I87)</f>
        <v>0</v>
      </c>
    </row>
    <row r="88" spans="1:14" ht="38.25" customHeight="1">
      <c r="A88" s="22" t="s">
        <v>82</v>
      </c>
      <c r="B88" s="22" t="s">
        <v>84</v>
      </c>
      <c r="C88" s="22" t="s">
        <v>112</v>
      </c>
      <c r="D88" s="22" t="s">
        <v>35</v>
      </c>
      <c r="E88" s="22" t="s">
        <v>9</v>
      </c>
      <c r="F88" s="22" t="s">
        <v>86</v>
      </c>
      <c r="G88" s="16" t="s">
        <v>115</v>
      </c>
      <c r="H88" s="23">
        <v>152.9</v>
      </c>
      <c r="I88" s="23"/>
      <c r="J88" s="23">
        <f>SUM(H88:I88)</f>
        <v>152.9</v>
      </c>
      <c r="L88" s="93">
        <v>152.9</v>
      </c>
      <c r="M88" s="93"/>
      <c r="N88" s="93">
        <v>152.9</v>
      </c>
    </row>
    <row r="89" spans="1:10" ht="63" hidden="1">
      <c r="A89" s="22" t="s">
        <v>82</v>
      </c>
      <c r="B89" s="22" t="s">
        <v>84</v>
      </c>
      <c r="C89" s="22" t="s">
        <v>112</v>
      </c>
      <c r="D89" s="22" t="s">
        <v>35</v>
      </c>
      <c r="E89" s="22" t="s">
        <v>9</v>
      </c>
      <c r="F89" s="22" t="s">
        <v>86</v>
      </c>
      <c r="G89" s="16" t="s">
        <v>116</v>
      </c>
      <c r="H89" s="23"/>
      <c r="I89" s="23"/>
      <c r="J89" s="23">
        <f>SUM(H89:I89)</f>
        <v>0</v>
      </c>
    </row>
    <row r="90" spans="1:10" ht="15.75" hidden="1">
      <c r="A90" s="22"/>
      <c r="B90" s="22"/>
      <c r="C90" s="22"/>
      <c r="D90" s="22"/>
      <c r="E90" s="22"/>
      <c r="F90" s="22"/>
      <c r="G90" s="16"/>
      <c r="H90" s="23"/>
      <c r="I90" s="23"/>
      <c r="J90" s="23"/>
    </row>
    <row r="91" spans="1:14" ht="31.5">
      <c r="A91" s="19" t="s">
        <v>82</v>
      </c>
      <c r="B91" s="19" t="s">
        <v>84</v>
      </c>
      <c r="C91" s="19" t="s">
        <v>28</v>
      </c>
      <c r="D91" s="19" t="s">
        <v>7</v>
      </c>
      <c r="E91" s="19" t="s">
        <v>9</v>
      </c>
      <c r="F91" s="19" t="s">
        <v>86</v>
      </c>
      <c r="G91" s="38" t="s">
        <v>117</v>
      </c>
      <c r="H91" s="21">
        <f aca="true" t="shared" si="23" ref="H91:N91">SUM(H92,H94)</f>
        <v>57.5</v>
      </c>
      <c r="I91" s="21">
        <f t="shared" si="23"/>
        <v>0.3</v>
      </c>
      <c r="J91" s="21">
        <f t="shared" si="23"/>
        <v>57.8</v>
      </c>
      <c r="K91" s="21">
        <f t="shared" si="23"/>
        <v>0</v>
      </c>
      <c r="L91" s="21">
        <f t="shared" si="23"/>
        <v>57.8</v>
      </c>
      <c r="M91" s="21">
        <f t="shared" si="23"/>
        <v>0</v>
      </c>
      <c r="N91" s="21">
        <f t="shared" si="23"/>
        <v>57.8</v>
      </c>
    </row>
    <row r="92" spans="1:14" ht="31.5">
      <c r="A92" s="22" t="s">
        <v>82</v>
      </c>
      <c r="B92" s="22" t="s">
        <v>84</v>
      </c>
      <c r="C92" s="22" t="s">
        <v>118</v>
      </c>
      <c r="D92" s="22" t="s">
        <v>7</v>
      </c>
      <c r="E92" s="22" t="s">
        <v>9</v>
      </c>
      <c r="F92" s="22" t="s">
        <v>86</v>
      </c>
      <c r="G92" s="16" t="s">
        <v>119</v>
      </c>
      <c r="H92" s="23">
        <v>3.9</v>
      </c>
      <c r="I92" s="23">
        <f>SUM(I93)</f>
        <v>0</v>
      </c>
      <c r="J92" s="23">
        <v>3.9</v>
      </c>
      <c r="K92" s="23"/>
      <c r="L92" s="23">
        <v>3.9</v>
      </c>
      <c r="N92" s="93">
        <v>3.9</v>
      </c>
    </row>
    <row r="93" spans="1:12" ht="47.25">
      <c r="A93" s="22" t="s">
        <v>82</v>
      </c>
      <c r="B93" s="22" t="s">
        <v>84</v>
      </c>
      <c r="C93" s="22" t="s">
        <v>118</v>
      </c>
      <c r="D93" s="22" t="s">
        <v>35</v>
      </c>
      <c r="E93" s="22" t="s">
        <v>9</v>
      </c>
      <c r="F93" s="22" t="s">
        <v>86</v>
      </c>
      <c r="G93" s="16" t="s">
        <v>120</v>
      </c>
      <c r="H93" s="23"/>
      <c r="I93" s="37"/>
      <c r="J93" s="23">
        <f>SUM(H93:I93)</f>
        <v>0</v>
      </c>
      <c r="K93" s="23">
        <f>SUM(I93:J93)</f>
        <v>0</v>
      </c>
      <c r="L93" s="23">
        <f>SUM(J93:K93)</f>
        <v>0</v>
      </c>
    </row>
    <row r="94" spans="1:14" ht="47.25">
      <c r="A94" s="22" t="s">
        <v>82</v>
      </c>
      <c r="B94" s="22" t="s">
        <v>84</v>
      </c>
      <c r="C94" s="22" t="s">
        <v>121</v>
      </c>
      <c r="D94" s="22" t="s">
        <v>7</v>
      </c>
      <c r="E94" s="22" t="s">
        <v>9</v>
      </c>
      <c r="F94" s="22" t="s">
        <v>86</v>
      </c>
      <c r="G94" s="16" t="s">
        <v>122</v>
      </c>
      <c r="H94" s="23">
        <v>53.6</v>
      </c>
      <c r="I94" s="23">
        <f>SUM(I95)</f>
        <v>0.3</v>
      </c>
      <c r="J94" s="23">
        <f>H94+I94</f>
        <v>53.9</v>
      </c>
      <c r="K94" s="23"/>
      <c r="L94" s="23">
        <f>J94+K94</f>
        <v>53.9</v>
      </c>
      <c r="M94" s="23"/>
      <c r="N94" s="23">
        <f>L94+M94</f>
        <v>53.9</v>
      </c>
    </row>
    <row r="95" spans="1:14" ht="47.25">
      <c r="A95" s="22" t="s">
        <v>82</v>
      </c>
      <c r="B95" s="22" t="s">
        <v>84</v>
      </c>
      <c r="C95" s="22" t="s">
        <v>121</v>
      </c>
      <c r="D95" s="22" t="s">
        <v>35</v>
      </c>
      <c r="E95" s="22" t="s">
        <v>9</v>
      </c>
      <c r="F95" s="22" t="s">
        <v>86</v>
      </c>
      <c r="G95" s="16" t="s">
        <v>123</v>
      </c>
      <c r="H95" s="23"/>
      <c r="I95" s="37">
        <v>0.3</v>
      </c>
      <c r="J95" s="23">
        <f>SUM(H95:I95)</f>
        <v>0.3</v>
      </c>
      <c r="K95" s="23"/>
      <c r="L95" s="23">
        <f>SUM(J95:K95)</f>
        <v>0.3</v>
      </c>
      <c r="N95" s="100">
        <v>0.3</v>
      </c>
    </row>
    <row r="96" spans="1:10" ht="15.75">
      <c r="A96" s="22"/>
      <c r="B96" s="22"/>
      <c r="C96" s="22"/>
      <c r="D96" s="22"/>
      <c r="E96" s="22"/>
      <c r="F96" s="22"/>
      <c r="G96" s="39"/>
      <c r="H96" s="23"/>
      <c r="I96" s="37"/>
      <c r="J96" s="23"/>
    </row>
    <row r="97" spans="1:14" ht="15.75">
      <c r="A97" s="19" t="s">
        <v>82</v>
      </c>
      <c r="B97" s="19" t="s">
        <v>84</v>
      </c>
      <c r="C97" s="19" t="s">
        <v>49</v>
      </c>
      <c r="D97" s="19" t="s">
        <v>7</v>
      </c>
      <c r="E97" s="19" t="s">
        <v>9</v>
      </c>
      <c r="F97" s="19" t="s">
        <v>86</v>
      </c>
      <c r="G97" s="38" t="s">
        <v>124</v>
      </c>
      <c r="H97" s="21">
        <f aca="true" t="shared" si="24" ref="H97:N98">SUM(H98)</f>
        <v>1.5</v>
      </c>
      <c r="I97" s="21">
        <f t="shared" si="24"/>
        <v>0</v>
      </c>
      <c r="J97" s="21">
        <f t="shared" si="24"/>
        <v>1.5</v>
      </c>
      <c r="K97" s="21">
        <f t="shared" si="24"/>
        <v>0</v>
      </c>
      <c r="L97" s="21">
        <f t="shared" si="24"/>
        <v>1.5</v>
      </c>
      <c r="M97" s="21">
        <f t="shared" si="24"/>
        <v>0</v>
      </c>
      <c r="N97" s="21">
        <f t="shared" si="24"/>
        <v>1.5</v>
      </c>
    </row>
    <row r="98" spans="1:14" ht="31.5">
      <c r="A98" s="22" t="s">
        <v>82</v>
      </c>
      <c r="B98" s="22" t="s">
        <v>84</v>
      </c>
      <c r="C98" s="22" t="s">
        <v>125</v>
      </c>
      <c r="D98" s="22" t="s">
        <v>7</v>
      </c>
      <c r="E98" s="22" t="s">
        <v>9</v>
      </c>
      <c r="F98" s="22" t="s">
        <v>86</v>
      </c>
      <c r="G98" s="39" t="s">
        <v>126</v>
      </c>
      <c r="H98" s="23">
        <f t="shared" si="24"/>
        <v>1.5</v>
      </c>
      <c r="I98" s="23">
        <f t="shared" si="24"/>
        <v>0</v>
      </c>
      <c r="J98" s="23">
        <f t="shared" si="24"/>
        <v>1.5</v>
      </c>
      <c r="K98" s="23">
        <f t="shared" si="24"/>
        <v>0</v>
      </c>
      <c r="L98" s="23">
        <f t="shared" si="24"/>
        <v>1.5</v>
      </c>
      <c r="M98" s="23">
        <f t="shared" si="24"/>
        <v>0</v>
      </c>
      <c r="N98" s="23">
        <f t="shared" si="24"/>
        <v>1.5</v>
      </c>
    </row>
    <row r="99" spans="1:14" ht="30.75" customHeight="1">
      <c r="A99" s="22" t="s">
        <v>82</v>
      </c>
      <c r="B99" s="22" t="s">
        <v>84</v>
      </c>
      <c r="C99" s="22" t="s">
        <v>125</v>
      </c>
      <c r="D99" s="22" t="s">
        <v>35</v>
      </c>
      <c r="E99" s="22" t="s">
        <v>9</v>
      </c>
      <c r="F99" s="22" t="s">
        <v>86</v>
      </c>
      <c r="G99" s="39" t="s">
        <v>127</v>
      </c>
      <c r="H99" s="23">
        <f aca="true" t="shared" si="25" ref="H99:N99">SUM(H100:H105)</f>
        <v>1.5</v>
      </c>
      <c r="I99" s="23">
        <f t="shared" si="25"/>
        <v>0</v>
      </c>
      <c r="J99" s="23">
        <f t="shared" si="25"/>
        <v>1.5</v>
      </c>
      <c r="K99" s="23">
        <f t="shared" si="25"/>
        <v>0</v>
      </c>
      <c r="L99" s="23">
        <f t="shared" si="25"/>
        <v>1.5</v>
      </c>
      <c r="M99" s="23">
        <f t="shared" si="25"/>
        <v>0</v>
      </c>
      <c r="N99" s="23">
        <f t="shared" si="25"/>
        <v>1.5</v>
      </c>
    </row>
    <row r="100" spans="1:12" ht="63" hidden="1">
      <c r="A100" s="22" t="s">
        <v>82</v>
      </c>
      <c r="B100" s="22" t="s">
        <v>84</v>
      </c>
      <c r="C100" s="22" t="s">
        <v>125</v>
      </c>
      <c r="D100" s="22" t="s">
        <v>35</v>
      </c>
      <c r="E100" s="22" t="s">
        <v>9</v>
      </c>
      <c r="F100" s="22" t="s">
        <v>86</v>
      </c>
      <c r="G100" s="39" t="s">
        <v>128</v>
      </c>
      <c r="H100" s="23"/>
      <c r="I100" s="23"/>
      <c r="J100" s="23">
        <f aca="true" t="shared" si="26" ref="J100:J105">H100+I100</f>
        <v>0</v>
      </c>
      <c r="K100" s="23">
        <f>I100+J100</f>
        <v>0</v>
      </c>
      <c r="L100" s="23">
        <f>J100+K100</f>
        <v>0</v>
      </c>
    </row>
    <row r="101" spans="1:10" ht="58.5" customHeight="1" hidden="1">
      <c r="A101" s="22" t="s">
        <v>82</v>
      </c>
      <c r="B101" s="22" t="s">
        <v>84</v>
      </c>
      <c r="C101" s="22" t="s">
        <v>125</v>
      </c>
      <c r="D101" s="22" t="s">
        <v>35</v>
      </c>
      <c r="E101" s="22" t="s">
        <v>9</v>
      </c>
      <c r="F101" s="22" t="s">
        <v>86</v>
      </c>
      <c r="G101" s="16" t="s">
        <v>129</v>
      </c>
      <c r="H101" s="23"/>
      <c r="I101" s="23"/>
      <c r="J101" s="23">
        <f t="shared" si="26"/>
        <v>0</v>
      </c>
    </row>
    <row r="102" spans="1:14" ht="63">
      <c r="A102" s="22" t="s">
        <v>82</v>
      </c>
      <c r="B102" s="22" t="s">
        <v>84</v>
      </c>
      <c r="C102" s="22" t="s">
        <v>125</v>
      </c>
      <c r="D102" s="22" t="s">
        <v>35</v>
      </c>
      <c r="E102" s="22" t="s">
        <v>9</v>
      </c>
      <c r="F102" s="22" t="s">
        <v>86</v>
      </c>
      <c r="G102" s="16" t="s">
        <v>130</v>
      </c>
      <c r="H102" s="23">
        <v>1.5</v>
      </c>
      <c r="I102" s="23"/>
      <c r="J102" s="23">
        <f t="shared" si="26"/>
        <v>1.5</v>
      </c>
      <c r="K102" s="23"/>
      <c r="L102" s="23">
        <f>J102+K102</f>
        <v>1.5</v>
      </c>
      <c r="M102" s="23"/>
      <c r="N102" s="23">
        <f>L102+M102</f>
        <v>1.5</v>
      </c>
    </row>
    <row r="103" spans="1:10" ht="78.75" hidden="1">
      <c r="A103" s="22" t="s">
        <v>82</v>
      </c>
      <c r="B103" s="22" t="s">
        <v>84</v>
      </c>
      <c r="C103" s="22" t="s">
        <v>125</v>
      </c>
      <c r="D103" s="22" t="s">
        <v>35</v>
      </c>
      <c r="E103" s="22" t="s">
        <v>9</v>
      </c>
      <c r="F103" s="22" t="s">
        <v>86</v>
      </c>
      <c r="G103" s="39" t="s">
        <v>131</v>
      </c>
      <c r="H103" s="23"/>
      <c r="I103" s="23"/>
      <c r="J103" s="23">
        <f t="shared" si="26"/>
        <v>0</v>
      </c>
    </row>
    <row r="104" spans="1:10" ht="63" hidden="1">
      <c r="A104" s="22" t="s">
        <v>82</v>
      </c>
      <c r="B104" s="22" t="s">
        <v>84</v>
      </c>
      <c r="C104" s="22" t="s">
        <v>125</v>
      </c>
      <c r="D104" s="22" t="s">
        <v>35</v>
      </c>
      <c r="E104" s="22" t="s">
        <v>9</v>
      </c>
      <c r="F104" s="22" t="s">
        <v>86</v>
      </c>
      <c r="G104" s="39" t="s">
        <v>132</v>
      </c>
      <c r="H104" s="23"/>
      <c r="I104" s="23"/>
      <c r="J104" s="23">
        <f t="shared" si="26"/>
        <v>0</v>
      </c>
    </row>
    <row r="105" spans="1:10" ht="51" customHeight="1" hidden="1">
      <c r="A105" s="22" t="s">
        <v>82</v>
      </c>
      <c r="B105" s="22" t="s">
        <v>84</v>
      </c>
      <c r="C105" s="22" t="s">
        <v>125</v>
      </c>
      <c r="D105" s="22" t="s">
        <v>35</v>
      </c>
      <c r="E105" s="22" t="s">
        <v>9</v>
      </c>
      <c r="F105" s="22" t="s">
        <v>86</v>
      </c>
      <c r="G105" s="16" t="s">
        <v>133</v>
      </c>
      <c r="H105" s="23"/>
      <c r="I105" s="23"/>
      <c r="J105" s="23">
        <f t="shared" si="26"/>
        <v>0</v>
      </c>
    </row>
    <row r="106" spans="1:10" ht="15.75" hidden="1">
      <c r="A106" s="15"/>
      <c r="B106" s="15"/>
      <c r="C106" s="15"/>
      <c r="D106" s="15"/>
      <c r="E106" s="15"/>
      <c r="F106" s="15"/>
      <c r="G106" s="39"/>
      <c r="H106" s="21"/>
      <c r="I106" s="23"/>
      <c r="J106" s="23"/>
    </row>
    <row r="107" spans="1:14" ht="15" customHeight="1">
      <c r="A107" s="15"/>
      <c r="B107" s="15"/>
      <c r="C107" s="15"/>
      <c r="D107" s="15"/>
      <c r="E107" s="15"/>
      <c r="F107" s="15"/>
      <c r="G107" s="29" t="s">
        <v>134</v>
      </c>
      <c r="H107" s="21">
        <f aca="true" t="shared" si="27" ref="H107:N107">SUM(H14,H65)</f>
        <v>4808.2</v>
      </c>
      <c r="I107" s="21">
        <f t="shared" si="27"/>
        <v>162.3</v>
      </c>
      <c r="J107" s="21">
        <f t="shared" si="27"/>
        <v>4970.5</v>
      </c>
      <c r="K107" s="21">
        <f t="shared" si="27"/>
        <v>11827.9</v>
      </c>
      <c r="L107" s="21">
        <f t="shared" si="27"/>
        <v>16820.3</v>
      </c>
      <c r="M107" s="21">
        <f t="shared" si="27"/>
        <v>205.8</v>
      </c>
      <c r="N107" s="21">
        <f t="shared" si="27"/>
        <v>17026.1</v>
      </c>
    </row>
    <row r="108" spans="1:5" ht="204.75" hidden="1">
      <c r="A108" s="40" t="s">
        <v>135</v>
      </c>
      <c r="B108" s="41" t="s">
        <v>126</v>
      </c>
      <c r="C108" s="42">
        <f>SUM(C109)</f>
        <v>0</v>
      </c>
      <c r="D108" s="42">
        <f>SUM(D109)</f>
        <v>0</v>
      </c>
      <c r="E108" s="43">
        <f>SUM(E109)</f>
        <v>0</v>
      </c>
    </row>
    <row r="109" spans="1:5" ht="236.25" hidden="1">
      <c r="A109" s="40" t="s">
        <v>136</v>
      </c>
      <c r="B109" s="41" t="s">
        <v>127</v>
      </c>
      <c r="C109" s="42">
        <f>SUM(C110:C111)</f>
        <v>0</v>
      </c>
      <c r="D109" s="42">
        <f>SUM(D110:D111)</f>
        <v>0</v>
      </c>
      <c r="E109" s="43">
        <f>SUM(E110:E111)</f>
        <v>0</v>
      </c>
    </row>
    <row r="110" spans="1:5" ht="12.75" customHeight="1" hidden="1">
      <c r="A110" s="40"/>
      <c r="B110" s="41" t="s">
        <v>141</v>
      </c>
      <c r="C110" s="42">
        <f>500-500</f>
        <v>0</v>
      </c>
      <c r="D110" s="44"/>
      <c r="E110" s="43">
        <f>C110+D110</f>
        <v>0</v>
      </c>
    </row>
    <row r="111" spans="1:5" ht="12.75" customHeight="1" hidden="1">
      <c r="A111" s="40"/>
      <c r="B111" s="45" t="s">
        <v>142</v>
      </c>
      <c r="C111" s="42"/>
      <c r="D111" s="44"/>
      <c r="E111" s="43">
        <f>SUM(C111:D111)</f>
        <v>0</v>
      </c>
    </row>
    <row r="112" spans="1:5" ht="15.75" hidden="1">
      <c r="A112" s="40"/>
      <c r="B112" s="45"/>
      <c r="C112" s="42"/>
      <c r="D112" s="44"/>
      <c r="E112" s="46"/>
    </row>
    <row r="113" spans="1:5" ht="126" hidden="1">
      <c r="A113" s="47" t="s">
        <v>137</v>
      </c>
      <c r="B113" s="48" t="s">
        <v>138</v>
      </c>
      <c r="C113" s="49">
        <f>SUM(C114)</f>
        <v>0</v>
      </c>
      <c r="D113" s="49">
        <f>SUM(D114)</f>
        <v>0</v>
      </c>
      <c r="E113" s="50">
        <f>SUM(E114)</f>
        <v>0</v>
      </c>
    </row>
    <row r="114" spans="1:5" ht="189" hidden="1">
      <c r="A114" s="40" t="s">
        <v>139</v>
      </c>
      <c r="B114" s="51" t="s">
        <v>140</v>
      </c>
      <c r="C114" s="42"/>
      <c r="D114" s="42"/>
      <c r="E114" s="43">
        <f>C114+D114</f>
        <v>0</v>
      </c>
    </row>
    <row r="115" spans="1:5" ht="15.75" hidden="1">
      <c r="A115" s="40"/>
      <c r="B115" s="41"/>
      <c r="C115" s="49"/>
      <c r="D115" s="42"/>
      <c r="E115" s="46"/>
    </row>
    <row r="116" spans="1:5" ht="15.75">
      <c r="A116" s="52"/>
      <c r="B116" s="53"/>
      <c r="C116" s="54"/>
      <c r="D116" s="55"/>
      <c r="E116" s="37"/>
    </row>
    <row r="117" spans="1:5" ht="15.75">
      <c r="A117" s="52"/>
      <c r="B117" s="53"/>
      <c r="C117" s="53"/>
      <c r="D117" s="56"/>
      <c r="E117" s="57"/>
    </row>
    <row r="118" spans="1:5" ht="15.75">
      <c r="A118" s="52"/>
      <c r="B118" s="53"/>
      <c r="C118" s="53"/>
      <c r="D118" s="56"/>
      <c r="E118" s="57"/>
    </row>
    <row r="119" spans="1:5" ht="15.75">
      <c r="A119" s="52"/>
      <c r="B119" s="53"/>
      <c r="C119" s="53"/>
      <c r="D119" s="56"/>
      <c r="E119" s="57"/>
    </row>
    <row r="120" spans="1:5" ht="15.75">
      <c r="A120" s="52"/>
      <c r="B120" s="53"/>
      <c r="C120" s="53"/>
      <c r="D120" s="56"/>
      <c r="E120" s="57"/>
    </row>
    <row r="121" spans="1:5" ht="15.75">
      <c r="A121" s="52"/>
      <c r="B121" s="58"/>
      <c r="C121" s="58"/>
      <c r="D121" s="56"/>
      <c r="E121" s="57"/>
    </row>
    <row r="122" spans="1:5" ht="15.75">
      <c r="A122" s="52"/>
      <c r="B122" s="53"/>
      <c r="C122" s="53"/>
      <c r="D122" s="56"/>
      <c r="E122" s="57"/>
    </row>
    <row r="123" spans="1:5" ht="15.75">
      <c r="A123" s="52"/>
      <c r="B123" s="53"/>
      <c r="C123" s="53"/>
      <c r="D123" s="56"/>
      <c r="E123" s="57"/>
    </row>
    <row r="124" spans="1:5" ht="15.75">
      <c r="A124" s="52"/>
      <c r="B124" s="53"/>
      <c r="C124" s="53"/>
      <c r="D124" s="56"/>
      <c r="E124" s="57"/>
    </row>
    <row r="125" spans="1:5" ht="15.75">
      <c r="A125" s="52"/>
      <c r="B125" s="53"/>
      <c r="C125" s="53"/>
      <c r="D125" s="56"/>
      <c r="E125" s="57"/>
    </row>
    <row r="126" spans="1:5" ht="15.75">
      <c r="A126" s="52"/>
      <c r="B126" s="53"/>
      <c r="C126" s="53"/>
      <c r="D126" s="56"/>
      <c r="E126" s="57"/>
    </row>
    <row r="127" spans="1:5" ht="15.75">
      <c r="A127" s="59"/>
      <c r="B127" s="58"/>
      <c r="C127" s="58"/>
      <c r="D127" s="56"/>
      <c r="E127" s="57"/>
    </row>
    <row r="128" spans="1:5" ht="15.75">
      <c r="A128" s="59"/>
      <c r="B128" s="58"/>
      <c r="C128" s="58"/>
      <c r="D128" s="56"/>
      <c r="E128" s="57"/>
    </row>
    <row r="129" spans="1:5" ht="15.75">
      <c r="A129" s="59"/>
      <c r="B129" s="58"/>
      <c r="C129" s="58"/>
      <c r="D129" s="56"/>
      <c r="E129" s="57"/>
    </row>
    <row r="130" spans="1:5" ht="15.75">
      <c r="A130" s="59"/>
      <c r="B130" s="58"/>
      <c r="C130" s="58"/>
      <c r="D130" s="56"/>
      <c r="E130" s="57"/>
    </row>
    <row r="131" spans="1:5" ht="15.75">
      <c r="A131" s="60"/>
      <c r="B131" s="61"/>
      <c r="C131" s="61"/>
      <c r="D131" s="62"/>
      <c r="E131" s="63"/>
    </row>
    <row r="132" spans="1:5" ht="15.75">
      <c r="A132" s="59"/>
      <c r="B132" s="53"/>
      <c r="C132" s="53"/>
      <c r="D132" s="56"/>
      <c r="E132" s="57"/>
    </row>
    <row r="133" spans="1:5" ht="15.75">
      <c r="A133" s="59"/>
      <c r="B133" s="53"/>
      <c r="C133" s="53"/>
      <c r="D133" s="56"/>
      <c r="E133" s="57"/>
    </row>
    <row r="134" spans="1:5" ht="15.75">
      <c r="A134" s="52"/>
      <c r="B134" s="53"/>
      <c r="C134" s="53"/>
      <c r="D134" s="56"/>
      <c r="E134" s="57"/>
    </row>
    <row r="135" spans="1:5" ht="15.75">
      <c r="A135" s="64"/>
      <c r="B135" s="61"/>
      <c r="C135" s="61"/>
      <c r="D135" s="62"/>
      <c r="E135" s="65"/>
    </row>
    <row r="136" spans="1:5" ht="15.75">
      <c r="A136" s="52"/>
      <c r="B136" s="53"/>
      <c r="C136" s="53"/>
      <c r="D136" s="56"/>
      <c r="E136" s="57"/>
    </row>
    <row r="137" spans="1:5" ht="15.75">
      <c r="A137" s="52"/>
      <c r="B137" s="61"/>
      <c r="C137" s="61"/>
      <c r="D137" s="62"/>
      <c r="E137" s="63"/>
    </row>
    <row r="138" spans="1:5" ht="15.75">
      <c r="A138" s="52"/>
      <c r="B138" s="61"/>
      <c r="C138" s="61"/>
      <c r="D138" s="62"/>
      <c r="E138" s="63"/>
    </row>
    <row r="139" spans="1:5" ht="15.75">
      <c r="A139" s="52"/>
      <c r="B139" s="53"/>
      <c r="C139" s="53"/>
      <c r="D139" s="56"/>
      <c r="E139" s="63"/>
    </row>
    <row r="140" spans="1:5" ht="15.75">
      <c r="A140" s="52"/>
      <c r="B140" s="53"/>
      <c r="C140" s="53"/>
      <c r="D140" s="56"/>
      <c r="E140" s="57"/>
    </row>
    <row r="141" spans="1:5" ht="15.75">
      <c r="A141" s="52"/>
      <c r="B141" s="53"/>
      <c r="C141" s="53"/>
      <c r="D141" s="56"/>
      <c r="E141" s="57"/>
    </row>
    <row r="142" spans="1:5" ht="15.75">
      <c r="A142" s="52"/>
      <c r="B142" s="58"/>
      <c r="C142" s="58"/>
      <c r="D142" s="56"/>
      <c r="E142" s="57"/>
    </row>
    <row r="143" spans="1:5" ht="15.75">
      <c r="A143" s="52"/>
      <c r="B143" s="58"/>
      <c r="C143" s="58"/>
      <c r="D143" s="56"/>
      <c r="E143" s="57"/>
    </row>
    <row r="144" spans="1:5" ht="15.75">
      <c r="A144" s="52"/>
      <c r="B144" s="58"/>
      <c r="C144" s="58"/>
      <c r="D144" s="56"/>
      <c r="E144" s="57"/>
    </row>
    <row r="145" spans="1:5" ht="15.75">
      <c r="A145" s="52"/>
      <c r="B145" s="53"/>
      <c r="C145" s="53"/>
      <c r="D145" s="56"/>
      <c r="E145" s="57"/>
    </row>
    <row r="146" spans="1:5" ht="15.75">
      <c r="A146" s="52"/>
      <c r="B146" s="53"/>
      <c r="C146" s="53"/>
      <c r="D146" s="56"/>
      <c r="E146" s="57"/>
    </row>
    <row r="147" spans="1:5" ht="15.75">
      <c r="A147" s="52"/>
      <c r="B147" s="53"/>
      <c r="C147" s="53"/>
      <c r="D147" s="56"/>
      <c r="E147" s="57"/>
    </row>
    <row r="148" spans="1:5" ht="15.75">
      <c r="A148" s="52"/>
      <c r="B148" s="58"/>
      <c r="C148" s="58"/>
      <c r="D148" s="56"/>
      <c r="E148" s="57"/>
    </row>
    <row r="149" spans="1:5" ht="15.75">
      <c r="A149" s="52"/>
      <c r="B149" s="58"/>
      <c r="C149" s="58"/>
      <c r="D149" s="56"/>
      <c r="E149" s="57"/>
    </row>
    <row r="150" spans="1:5" ht="15.75">
      <c r="A150" s="52"/>
      <c r="B150" s="53"/>
      <c r="C150" s="53"/>
      <c r="D150" s="56"/>
      <c r="E150" s="57"/>
    </row>
    <row r="151" spans="1:5" ht="15.75">
      <c r="A151" s="52"/>
      <c r="B151" s="53"/>
      <c r="C151" s="53"/>
      <c r="D151" s="56"/>
      <c r="E151" s="57"/>
    </row>
    <row r="152" spans="1:5" ht="15.75">
      <c r="A152" s="52"/>
      <c r="B152" s="53"/>
      <c r="C152" s="53"/>
      <c r="D152" s="56"/>
      <c r="E152" s="57"/>
    </row>
    <row r="153" spans="1:5" ht="15.75">
      <c r="A153" s="52"/>
      <c r="B153" s="58"/>
      <c r="C153" s="58"/>
      <c r="D153" s="56"/>
      <c r="E153" s="57"/>
    </row>
    <row r="154" spans="1:5" ht="15.75">
      <c r="A154" s="52"/>
      <c r="B154" s="58"/>
      <c r="C154" s="58"/>
      <c r="D154" s="56"/>
      <c r="E154" s="57"/>
    </row>
    <row r="155" spans="1:5" ht="15.75">
      <c r="A155" s="52"/>
      <c r="B155" s="58"/>
      <c r="C155" s="58"/>
      <c r="D155" s="56"/>
      <c r="E155" s="57"/>
    </row>
    <row r="156" spans="1:5" ht="15.75">
      <c r="A156" s="52"/>
      <c r="B156" s="58"/>
      <c r="C156" s="58"/>
      <c r="D156" s="56"/>
      <c r="E156" s="57"/>
    </row>
    <row r="157" spans="1:5" ht="15.75">
      <c r="A157" s="52"/>
      <c r="B157" s="58"/>
      <c r="C157" s="58"/>
      <c r="D157" s="56"/>
      <c r="E157" s="57"/>
    </row>
    <row r="158" spans="1:5" ht="15.75">
      <c r="A158" s="52"/>
      <c r="B158" s="58"/>
      <c r="C158" s="58"/>
      <c r="D158" s="56"/>
      <c r="E158" s="57"/>
    </row>
    <row r="159" spans="1:5" ht="15.75">
      <c r="A159" s="52"/>
      <c r="B159" s="58"/>
      <c r="C159" s="58"/>
      <c r="D159" s="56"/>
      <c r="E159" s="57"/>
    </row>
    <row r="160" spans="1:5" ht="15.75">
      <c r="A160" s="52"/>
      <c r="B160" s="66"/>
      <c r="C160" s="66"/>
      <c r="D160" s="67"/>
      <c r="E160" s="57"/>
    </row>
    <row r="161" spans="1:5" ht="15.75">
      <c r="A161" s="52"/>
      <c r="B161" s="66"/>
      <c r="C161" s="66"/>
      <c r="D161" s="67"/>
      <c r="E161" s="57"/>
    </row>
    <row r="162" spans="1:5" ht="15.75">
      <c r="A162" s="52"/>
      <c r="B162" s="66"/>
      <c r="C162" s="66"/>
      <c r="D162" s="67"/>
      <c r="E162" s="57"/>
    </row>
    <row r="163" spans="1:5" ht="15.75">
      <c r="A163" s="52"/>
      <c r="B163" s="53"/>
      <c r="C163" s="53"/>
      <c r="D163" s="56"/>
      <c r="E163" s="57"/>
    </row>
    <row r="164" spans="1:5" ht="15.75">
      <c r="A164" s="52"/>
      <c r="B164" s="61"/>
      <c r="C164" s="61"/>
      <c r="D164" s="62"/>
      <c r="E164" s="63"/>
    </row>
    <row r="165" spans="1:5" ht="15.75">
      <c r="A165" s="52"/>
      <c r="B165" s="53"/>
      <c r="C165" s="53"/>
      <c r="D165" s="56"/>
      <c r="E165" s="63"/>
    </row>
    <row r="166" spans="1:5" ht="15.75">
      <c r="A166" s="52"/>
      <c r="B166" s="53"/>
      <c r="C166" s="53"/>
      <c r="D166" s="56"/>
      <c r="E166" s="63"/>
    </row>
    <row r="167" spans="1:5" ht="15.75">
      <c r="A167" s="52"/>
      <c r="B167" s="58"/>
      <c r="C167" s="58"/>
      <c r="D167" s="56"/>
      <c r="E167" s="57"/>
    </row>
    <row r="168" spans="1:5" ht="15.75">
      <c r="A168" s="52"/>
      <c r="B168" s="66"/>
      <c r="C168" s="66"/>
      <c r="D168" s="67"/>
      <c r="E168" s="57"/>
    </row>
    <row r="169" spans="1:5" ht="15.75">
      <c r="A169" s="52"/>
      <c r="B169" s="61"/>
      <c r="C169" s="61"/>
      <c r="D169" s="62"/>
      <c r="E169" s="57"/>
    </row>
    <row r="170" spans="1:5" ht="15.75">
      <c r="A170" s="52"/>
      <c r="B170" s="53"/>
      <c r="C170" s="53"/>
      <c r="D170" s="56"/>
      <c r="E170" s="57"/>
    </row>
    <row r="171" spans="1:5" ht="15.75">
      <c r="A171" s="52"/>
      <c r="B171" s="68"/>
      <c r="C171" s="68"/>
      <c r="D171" s="69"/>
      <c r="E171" s="70"/>
    </row>
    <row r="172" spans="1:5" ht="15.75">
      <c r="A172" s="52"/>
      <c r="B172" s="71"/>
      <c r="C172" s="71"/>
      <c r="D172" s="72"/>
      <c r="E172" s="70"/>
    </row>
    <row r="173" spans="1:5" ht="15.75">
      <c r="A173" s="52"/>
      <c r="B173" s="71"/>
      <c r="C173" s="71"/>
      <c r="D173" s="72"/>
      <c r="E173" s="73"/>
    </row>
    <row r="174" spans="1:5" ht="15.75">
      <c r="A174" s="52"/>
      <c r="B174" s="71"/>
      <c r="C174" s="71"/>
      <c r="D174" s="72"/>
      <c r="E174" s="73"/>
    </row>
    <row r="175" spans="1:5" ht="15.75">
      <c r="A175" s="52"/>
      <c r="B175" s="71"/>
      <c r="C175" s="71"/>
      <c r="D175" s="72"/>
      <c r="E175" s="73"/>
    </row>
    <row r="176" spans="1:5" ht="15.75">
      <c r="A176" s="52"/>
      <c r="B176" s="71"/>
      <c r="C176" s="71"/>
      <c r="D176" s="72"/>
      <c r="E176" s="73"/>
    </row>
    <row r="177" spans="1:5" ht="15.75">
      <c r="A177" s="52"/>
      <c r="B177" s="71"/>
      <c r="C177" s="71"/>
      <c r="D177" s="72"/>
      <c r="E177" s="73"/>
    </row>
    <row r="178" spans="1:5" ht="15.75">
      <c r="A178" s="52"/>
      <c r="B178" s="74"/>
      <c r="C178" s="74"/>
      <c r="D178" s="72"/>
      <c r="E178" s="73"/>
    </row>
    <row r="179" spans="1:5" ht="15.75">
      <c r="A179" s="52"/>
      <c r="B179" s="74"/>
      <c r="C179" s="74"/>
      <c r="D179" s="72"/>
      <c r="E179" s="73"/>
    </row>
    <row r="180" spans="1:5" ht="15.75">
      <c r="A180" s="52"/>
      <c r="B180" s="74"/>
      <c r="C180" s="74"/>
      <c r="D180" s="72"/>
      <c r="E180" s="73"/>
    </row>
    <row r="181" spans="1:5" ht="15.75">
      <c r="A181" s="52"/>
      <c r="B181" s="75"/>
      <c r="C181" s="75"/>
      <c r="D181" s="76"/>
      <c r="E181" s="73"/>
    </row>
    <row r="182" spans="1:5" ht="15.75">
      <c r="A182" s="52"/>
      <c r="B182" s="74"/>
      <c r="C182" s="74"/>
      <c r="D182" s="72"/>
      <c r="E182" s="73"/>
    </row>
    <row r="183" spans="1:5" ht="15.75">
      <c r="A183" s="52"/>
      <c r="B183" s="74"/>
      <c r="C183" s="74"/>
      <c r="D183" s="72"/>
      <c r="E183" s="73"/>
    </row>
    <row r="184" spans="1:5" ht="15.75">
      <c r="A184" s="52"/>
      <c r="B184" s="74"/>
      <c r="C184" s="74"/>
      <c r="D184" s="72"/>
      <c r="E184" s="73"/>
    </row>
    <row r="185" spans="1:5" ht="15.75">
      <c r="A185" s="52"/>
      <c r="B185" s="58"/>
      <c r="C185" s="58"/>
      <c r="D185" s="56"/>
      <c r="E185" s="73"/>
    </row>
    <row r="186" spans="1:5" ht="15.75">
      <c r="A186" s="52"/>
      <c r="B186" s="74"/>
      <c r="C186" s="74"/>
      <c r="D186" s="72"/>
      <c r="E186" s="73"/>
    </row>
    <row r="187" spans="1:5" ht="15.75">
      <c r="A187" s="52"/>
      <c r="B187" s="74"/>
      <c r="C187" s="74"/>
      <c r="D187" s="72"/>
      <c r="E187" s="73"/>
    </row>
    <row r="188" spans="1:5" ht="15.75">
      <c r="A188" s="52"/>
      <c r="B188" s="74"/>
      <c r="C188" s="74"/>
      <c r="D188" s="72"/>
      <c r="E188" s="73"/>
    </row>
    <row r="189" spans="1:5" ht="15.75">
      <c r="A189" s="52"/>
      <c r="B189" s="74"/>
      <c r="C189" s="74"/>
      <c r="D189" s="72"/>
      <c r="E189" s="73"/>
    </row>
    <row r="190" spans="1:5" ht="15.75">
      <c r="A190" s="52"/>
      <c r="B190" s="53"/>
      <c r="C190" s="53"/>
      <c r="D190" s="56"/>
      <c r="E190" s="73"/>
    </row>
    <row r="191" spans="1:5" ht="15.75">
      <c r="A191" s="77"/>
      <c r="B191" s="71"/>
      <c r="C191" s="71"/>
      <c r="D191" s="72"/>
      <c r="E191" s="73"/>
    </row>
    <row r="192" spans="1:5" ht="15.75">
      <c r="A192" s="64"/>
      <c r="B192" s="68"/>
      <c r="C192" s="68"/>
      <c r="D192" s="69"/>
      <c r="E192" s="70"/>
    </row>
    <row r="193" spans="1:5" ht="15.75">
      <c r="A193" s="52"/>
      <c r="B193" s="71"/>
      <c r="C193" s="71"/>
      <c r="D193" s="72"/>
      <c r="E193" s="73"/>
    </row>
    <row r="194" spans="1:5" ht="15.75">
      <c r="A194" s="52"/>
      <c r="B194" s="71"/>
      <c r="C194" s="71"/>
      <c r="D194" s="72"/>
      <c r="E194" s="73"/>
    </row>
    <row r="195" spans="1:5" ht="15.75">
      <c r="A195" s="52"/>
      <c r="B195" s="71"/>
      <c r="C195" s="71"/>
      <c r="D195" s="72"/>
      <c r="E195" s="73"/>
    </row>
    <row r="196" spans="1:5" ht="15.75">
      <c r="A196" s="52"/>
      <c r="B196" s="71"/>
      <c r="C196" s="71"/>
      <c r="D196" s="72"/>
      <c r="E196" s="73"/>
    </row>
    <row r="197" spans="1:5" ht="15.75">
      <c r="A197" s="52"/>
      <c r="B197" s="58"/>
      <c r="C197" s="58"/>
      <c r="D197" s="56"/>
      <c r="E197" s="57"/>
    </row>
    <row r="198" spans="1:5" ht="15.75">
      <c r="A198" s="52"/>
      <c r="B198" s="53"/>
      <c r="C198" s="53"/>
      <c r="D198" s="56"/>
      <c r="E198" s="57"/>
    </row>
    <row r="199" spans="1:5" ht="15.75">
      <c r="A199" s="52"/>
      <c r="B199" s="74"/>
      <c r="C199" s="74"/>
      <c r="D199" s="72"/>
      <c r="E199" s="73"/>
    </row>
    <row r="200" spans="1:5" ht="15.75">
      <c r="A200" s="52"/>
      <c r="B200" s="74"/>
      <c r="C200" s="74"/>
      <c r="D200" s="72"/>
      <c r="E200" s="73"/>
    </row>
    <row r="201" spans="1:5" ht="15.75">
      <c r="A201" s="52"/>
      <c r="B201" s="74"/>
      <c r="C201" s="74"/>
      <c r="D201" s="72"/>
      <c r="E201" s="73"/>
    </row>
    <row r="202" spans="1:5" ht="15.75">
      <c r="A202" s="52"/>
      <c r="B202" s="74"/>
      <c r="C202" s="74"/>
      <c r="D202" s="72"/>
      <c r="E202" s="73"/>
    </row>
    <row r="203" spans="1:5" ht="15.75">
      <c r="A203" s="52"/>
      <c r="B203" s="74"/>
      <c r="C203" s="74"/>
      <c r="D203" s="72"/>
      <c r="E203" s="73"/>
    </row>
    <row r="204" spans="1:5" ht="15.75">
      <c r="A204" s="52"/>
      <c r="B204" s="74"/>
      <c r="C204" s="74"/>
      <c r="D204" s="72"/>
      <c r="E204" s="73"/>
    </row>
    <row r="205" spans="1:5" ht="15.75">
      <c r="A205" s="52"/>
      <c r="B205" s="58"/>
      <c r="C205" s="58"/>
      <c r="D205" s="56"/>
      <c r="E205" s="73"/>
    </row>
    <row r="206" spans="1:5" ht="15.75">
      <c r="A206" s="52"/>
      <c r="B206" s="58"/>
      <c r="C206" s="58"/>
      <c r="D206" s="56"/>
      <c r="E206" s="73"/>
    </row>
    <row r="207" spans="1:5" ht="15.75">
      <c r="A207" s="52"/>
      <c r="B207" s="58"/>
      <c r="C207" s="58"/>
      <c r="D207" s="56"/>
      <c r="E207" s="73"/>
    </row>
    <row r="208" spans="1:5" ht="15.75">
      <c r="A208" s="52"/>
      <c r="B208" s="58"/>
      <c r="C208" s="58"/>
      <c r="D208" s="56"/>
      <c r="E208" s="73"/>
    </row>
    <row r="209" spans="1:5" ht="15.75">
      <c r="A209" s="52"/>
      <c r="B209" s="58"/>
      <c r="C209" s="58"/>
      <c r="D209" s="56"/>
      <c r="E209" s="73"/>
    </row>
    <row r="210" spans="1:5" ht="15.75">
      <c r="A210" s="52"/>
      <c r="B210" s="53"/>
      <c r="C210" s="53"/>
      <c r="D210" s="56"/>
      <c r="E210" s="73"/>
    </row>
    <row r="211" spans="1:5" ht="15.75">
      <c r="A211" s="52"/>
      <c r="B211" s="53"/>
      <c r="C211" s="53"/>
      <c r="D211" s="56"/>
      <c r="E211" s="73"/>
    </row>
    <row r="212" spans="1:5" ht="15.75">
      <c r="A212" s="52"/>
      <c r="B212" s="71"/>
      <c r="C212" s="71"/>
      <c r="D212" s="72"/>
      <c r="E212" s="73"/>
    </row>
    <row r="213" spans="1:5" ht="15.75">
      <c r="A213" s="64"/>
      <c r="B213" s="68"/>
      <c r="C213" s="68"/>
      <c r="D213" s="69"/>
      <c r="E213" s="78"/>
    </row>
    <row r="214" spans="1:5" ht="15.75">
      <c r="A214" s="52"/>
      <c r="B214" s="71"/>
      <c r="C214" s="71"/>
      <c r="D214" s="72"/>
      <c r="E214" s="73"/>
    </row>
    <row r="215" spans="1:5" ht="15.75">
      <c r="A215" s="64"/>
      <c r="B215" s="68"/>
      <c r="C215" s="68"/>
      <c r="D215" s="69"/>
      <c r="E215" s="79"/>
    </row>
    <row r="216" spans="1:5" ht="15.75">
      <c r="A216" s="52"/>
      <c r="B216" s="80"/>
      <c r="C216" s="80"/>
      <c r="D216" s="69"/>
      <c r="E216" s="70"/>
    </row>
    <row r="217" spans="1:5" ht="15.75">
      <c r="A217" s="52"/>
      <c r="B217" s="74"/>
      <c r="C217" s="74"/>
      <c r="D217" s="72"/>
      <c r="E217" s="70"/>
    </row>
    <row r="218" spans="1:5" ht="15.75">
      <c r="A218" s="52"/>
      <c r="B218" s="71"/>
      <c r="C218" s="71"/>
      <c r="D218" s="72"/>
      <c r="E218" s="73"/>
    </row>
    <row r="219" spans="1:5" ht="15.75">
      <c r="A219" s="52"/>
      <c r="B219" s="71"/>
      <c r="C219" s="71"/>
      <c r="D219" s="72"/>
      <c r="E219" s="73"/>
    </row>
    <row r="220" spans="1:5" ht="15.75">
      <c r="A220" s="52"/>
      <c r="B220" s="58"/>
      <c r="C220" s="58"/>
      <c r="D220" s="56"/>
      <c r="E220" s="73"/>
    </row>
    <row r="221" spans="1:5" ht="15.75">
      <c r="A221" s="52"/>
      <c r="B221" s="58"/>
      <c r="C221" s="58"/>
      <c r="D221" s="56"/>
      <c r="E221" s="73"/>
    </row>
    <row r="222" spans="1:5" ht="15.75">
      <c r="A222" s="52"/>
      <c r="B222" s="58"/>
      <c r="C222" s="58"/>
      <c r="D222" s="56"/>
      <c r="E222" s="73"/>
    </row>
    <row r="223" spans="1:5" ht="15.75">
      <c r="A223" s="52"/>
      <c r="B223" s="53"/>
      <c r="C223" s="53"/>
      <c r="D223" s="56"/>
      <c r="E223" s="73"/>
    </row>
    <row r="224" spans="1:5" ht="15.75">
      <c r="A224" s="52"/>
      <c r="B224" s="53"/>
      <c r="C224" s="53"/>
      <c r="D224" s="56"/>
      <c r="E224" s="73"/>
    </row>
    <row r="225" spans="1:5" ht="15.75">
      <c r="A225" s="52"/>
      <c r="B225" s="53"/>
      <c r="C225" s="53"/>
      <c r="D225" s="56"/>
      <c r="E225" s="73"/>
    </row>
    <row r="226" spans="1:5" ht="15.75">
      <c r="A226" s="52"/>
      <c r="B226" s="53"/>
      <c r="C226" s="53"/>
      <c r="D226" s="56"/>
      <c r="E226" s="73"/>
    </row>
    <row r="227" spans="1:5" ht="15.75">
      <c r="A227" s="52"/>
      <c r="B227" s="53"/>
      <c r="C227" s="53"/>
      <c r="D227" s="56"/>
      <c r="E227" s="73"/>
    </row>
    <row r="228" spans="1:5" ht="15.75">
      <c r="A228" s="52"/>
      <c r="B228" s="74"/>
      <c r="C228" s="74"/>
      <c r="D228" s="72"/>
      <c r="E228" s="73"/>
    </row>
    <row r="229" spans="1:5" ht="15.75">
      <c r="A229" s="52"/>
      <c r="B229" s="74"/>
      <c r="C229" s="74"/>
      <c r="D229" s="72"/>
      <c r="E229" s="73"/>
    </row>
    <row r="230" spans="1:5" ht="15.75">
      <c r="A230" s="52"/>
      <c r="B230" s="74"/>
      <c r="C230" s="74"/>
      <c r="D230" s="72"/>
      <c r="E230" s="73"/>
    </row>
    <row r="231" spans="1:5" ht="15.75">
      <c r="A231" s="52"/>
      <c r="B231" s="74"/>
      <c r="C231" s="74"/>
      <c r="D231" s="72"/>
      <c r="E231" s="73"/>
    </row>
    <row r="232" spans="1:5" ht="15.75">
      <c r="A232" s="52"/>
      <c r="B232" s="74"/>
      <c r="C232" s="74"/>
      <c r="D232" s="72"/>
      <c r="E232" s="73"/>
    </row>
    <row r="233" spans="1:5" ht="15.75">
      <c r="A233" s="52"/>
      <c r="B233" s="58"/>
      <c r="C233" s="58"/>
      <c r="D233" s="56"/>
      <c r="E233" s="73"/>
    </row>
    <row r="234" spans="1:5" ht="15.75">
      <c r="A234" s="52"/>
      <c r="B234" s="58"/>
      <c r="C234" s="58"/>
      <c r="D234" s="56"/>
      <c r="E234" s="73"/>
    </row>
    <row r="235" spans="1:5" ht="15.75">
      <c r="A235" s="52"/>
      <c r="B235" s="58"/>
      <c r="C235" s="58"/>
      <c r="D235" s="56"/>
      <c r="E235" s="73"/>
    </row>
    <row r="236" spans="1:5" ht="15.75">
      <c r="A236" s="52"/>
      <c r="B236" s="58"/>
      <c r="C236" s="58"/>
      <c r="D236" s="56"/>
      <c r="E236" s="73"/>
    </row>
    <row r="237" spans="1:5" ht="15.75">
      <c r="A237" s="52"/>
      <c r="B237" s="58"/>
      <c r="C237" s="58"/>
      <c r="D237" s="56"/>
      <c r="E237" s="73"/>
    </row>
    <row r="238" spans="1:5" ht="15.75">
      <c r="A238" s="52"/>
      <c r="B238" s="58"/>
      <c r="C238" s="58"/>
      <c r="D238" s="56"/>
      <c r="E238" s="73"/>
    </row>
    <row r="239" spans="1:5" ht="15.75">
      <c r="A239" s="52"/>
      <c r="B239" s="74"/>
      <c r="C239" s="74"/>
      <c r="D239" s="72"/>
      <c r="E239" s="73"/>
    </row>
    <row r="240" spans="1:5" ht="15.75">
      <c r="A240" s="52"/>
      <c r="B240" s="74"/>
      <c r="C240" s="74"/>
      <c r="D240" s="72"/>
      <c r="E240" s="73"/>
    </row>
    <row r="241" spans="1:5" ht="15.75">
      <c r="A241" s="52"/>
      <c r="B241" s="53"/>
      <c r="C241" s="53"/>
      <c r="D241" s="56"/>
      <c r="E241" s="73"/>
    </row>
    <row r="242" spans="1:5" ht="15.75">
      <c r="A242" s="52"/>
      <c r="B242" s="53"/>
      <c r="C242" s="53"/>
      <c r="D242" s="56"/>
      <c r="E242" s="73"/>
    </row>
    <row r="243" spans="1:5" ht="15.75">
      <c r="A243" s="52"/>
      <c r="B243" s="80"/>
      <c r="C243" s="80"/>
      <c r="D243" s="69"/>
      <c r="E243" s="70"/>
    </row>
    <row r="244" spans="1:5" ht="15.75">
      <c r="A244" s="52"/>
      <c r="B244" s="80"/>
      <c r="C244" s="80"/>
      <c r="D244" s="69"/>
      <c r="E244" s="70"/>
    </row>
    <row r="245" spans="1:5" ht="15.75">
      <c r="A245" s="64"/>
      <c r="B245" s="68"/>
      <c r="C245" s="68"/>
      <c r="D245" s="69"/>
      <c r="E245" s="70"/>
    </row>
    <row r="246" spans="1:5" ht="15.75">
      <c r="A246" s="64"/>
      <c r="B246" s="71"/>
      <c r="C246" s="71"/>
      <c r="D246" s="72"/>
      <c r="E246" s="70"/>
    </row>
    <row r="247" spans="1:5" ht="15.75">
      <c r="A247" s="52"/>
      <c r="B247" s="71"/>
      <c r="C247" s="71"/>
      <c r="D247" s="72"/>
      <c r="E247" s="73"/>
    </row>
    <row r="248" spans="1:5" ht="15.75">
      <c r="A248" s="52"/>
      <c r="B248" s="71"/>
      <c r="C248" s="71"/>
      <c r="D248" s="72"/>
      <c r="E248" s="73"/>
    </row>
    <row r="249" spans="1:5" ht="15.75">
      <c r="A249" s="52"/>
      <c r="B249" s="58"/>
      <c r="C249" s="58"/>
      <c r="D249" s="56"/>
      <c r="E249" s="73"/>
    </row>
    <row r="250" spans="1:5" ht="15.75">
      <c r="A250" s="52"/>
      <c r="B250" s="53"/>
      <c r="C250" s="53"/>
      <c r="D250" s="56"/>
      <c r="E250" s="73"/>
    </row>
    <row r="251" spans="1:5" ht="15.75">
      <c r="A251" s="52"/>
      <c r="B251" s="52"/>
      <c r="C251" s="52"/>
      <c r="D251" s="81"/>
      <c r="E251" s="73"/>
    </row>
    <row r="252" spans="1:5" ht="15.75">
      <c r="A252" s="52"/>
      <c r="B252" s="52"/>
      <c r="C252" s="52"/>
      <c r="D252" s="81"/>
      <c r="E252" s="73"/>
    </row>
    <row r="253" spans="1:5" ht="15.75">
      <c r="A253" s="52"/>
      <c r="B253" s="52"/>
      <c r="C253" s="52"/>
      <c r="D253" s="81"/>
      <c r="E253" s="73"/>
    </row>
    <row r="254" spans="1:5" ht="15.75">
      <c r="A254" s="52"/>
      <c r="B254" s="74"/>
      <c r="C254" s="74"/>
      <c r="D254" s="72"/>
      <c r="E254" s="73"/>
    </row>
    <row r="255" spans="1:5" ht="15.75">
      <c r="A255" s="52"/>
      <c r="B255" s="74"/>
      <c r="C255" s="74"/>
      <c r="D255" s="72"/>
      <c r="E255" s="73"/>
    </row>
    <row r="256" spans="1:5" ht="15.75">
      <c r="A256" s="52"/>
      <c r="B256" s="74"/>
      <c r="C256" s="74"/>
      <c r="D256" s="72"/>
      <c r="E256" s="73"/>
    </row>
    <row r="257" spans="1:5" ht="15.75">
      <c r="A257" s="52"/>
      <c r="B257" s="74"/>
      <c r="C257" s="74"/>
      <c r="D257" s="72"/>
      <c r="E257" s="73"/>
    </row>
    <row r="258" spans="1:5" ht="15.75">
      <c r="A258" s="52"/>
      <c r="B258" s="74"/>
      <c r="C258" s="74"/>
      <c r="D258" s="72"/>
      <c r="E258" s="73"/>
    </row>
    <row r="259" spans="1:5" ht="15.75">
      <c r="A259" s="52"/>
      <c r="B259" s="58"/>
      <c r="C259" s="58"/>
      <c r="D259" s="56"/>
      <c r="E259" s="73"/>
    </row>
    <row r="260" spans="1:5" ht="15.75">
      <c r="A260" s="52"/>
      <c r="B260" s="58"/>
      <c r="C260" s="58"/>
      <c r="D260" s="56"/>
      <c r="E260" s="73"/>
    </row>
    <row r="261" spans="1:5" ht="15.75">
      <c r="A261" s="52"/>
      <c r="B261" s="58"/>
      <c r="C261" s="58"/>
      <c r="D261" s="56"/>
      <c r="E261" s="73"/>
    </row>
    <row r="262" spans="1:5" ht="15.75">
      <c r="A262" s="52"/>
      <c r="B262" s="74"/>
      <c r="C262" s="74"/>
      <c r="D262" s="72"/>
      <c r="E262" s="73"/>
    </row>
    <row r="263" spans="1:5" ht="15.75">
      <c r="A263" s="52"/>
      <c r="B263" s="74"/>
      <c r="C263" s="74"/>
      <c r="D263" s="72"/>
      <c r="E263" s="73"/>
    </row>
    <row r="264" spans="1:5" ht="15.75">
      <c r="A264" s="52"/>
      <c r="B264" s="53"/>
      <c r="C264" s="53"/>
      <c r="D264" s="56"/>
      <c r="E264" s="73"/>
    </row>
    <row r="265" spans="1:5" ht="15.75">
      <c r="A265" s="52"/>
      <c r="B265" s="71"/>
      <c r="C265" s="71"/>
      <c r="D265" s="72"/>
      <c r="E265" s="73"/>
    </row>
    <row r="266" spans="1:5" ht="15.75">
      <c r="A266" s="64"/>
      <c r="B266" s="68"/>
      <c r="C266" s="68"/>
      <c r="D266" s="69"/>
      <c r="E266" s="78"/>
    </row>
    <row r="267" spans="1:5" ht="15.75">
      <c r="A267" s="52"/>
      <c r="B267" s="71"/>
      <c r="C267" s="71"/>
      <c r="D267" s="72"/>
      <c r="E267" s="73"/>
    </row>
    <row r="268" spans="1:5" ht="15.75">
      <c r="A268" s="64"/>
      <c r="B268" s="68"/>
      <c r="C268" s="68"/>
      <c r="D268" s="69"/>
      <c r="E268" s="70"/>
    </row>
    <row r="269" spans="1:5" ht="15.75">
      <c r="A269" s="64"/>
      <c r="B269" s="71"/>
      <c r="C269" s="71"/>
      <c r="D269" s="72"/>
      <c r="E269" s="70"/>
    </row>
    <row r="270" spans="1:5" ht="15.75">
      <c r="A270" s="52"/>
      <c r="B270" s="71"/>
      <c r="C270" s="71"/>
      <c r="D270" s="72"/>
      <c r="E270" s="73"/>
    </row>
    <row r="271" spans="1:5" ht="15.75">
      <c r="A271" s="52"/>
      <c r="B271" s="71"/>
      <c r="C271" s="71"/>
      <c r="D271" s="72"/>
      <c r="E271" s="73"/>
    </row>
    <row r="272" spans="1:5" ht="15.75">
      <c r="A272" s="52"/>
      <c r="B272" s="58"/>
      <c r="C272" s="58"/>
      <c r="D272" s="56"/>
      <c r="E272" s="73"/>
    </row>
    <row r="273" spans="1:5" ht="15.75">
      <c r="A273" s="52"/>
      <c r="B273" s="58"/>
      <c r="C273" s="58"/>
      <c r="D273" s="56"/>
      <c r="E273" s="73"/>
    </row>
    <row r="274" spans="1:5" ht="15.75">
      <c r="A274" s="52"/>
      <c r="B274" s="58"/>
      <c r="C274" s="58"/>
      <c r="D274" s="56"/>
      <c r="E274" s="73"/>
    </row>
    <row r="275" spans="1:5" ht="15.75">
      <c r="A275" s="52"/>
      <c r="B275" s="53"/>
      <c r="C275" s="53"/>
      <c r="D275" s="56"/>
      <c r="E275" s="73"/>
    </row>
    <row r="276" spans="1:5" ht="15.75">
      <c r="A276" s="52"/>
      <c r="B276" s="53"/>
      <c r="C276" s="53"/>
      <c r="D276" s="56"/>
      <c r="E276" s="73"/>
    </row>
    <row r="277" spans="1:5" ht="15.75">
      <c r="A277" s="52"/>
      <c r="B277" s="53"/>
      <c r="C277" s="53"/>
      <c r="D277" s="56"/>
      <c r="E277" s="73"/>
    </row>
    <row r="278" spans="1:5" ht="15.75">
      <c r="A278" s="52"/>
      <c r="B278" s="53"/>
      <c r="C278" s="53"/>
      <c r="D278" s="56"/>
      <c r="E278" s="73"/>
    </row>
    <row r="279" spans="1:5" ht="15.75">
      <c r="A279" s="52"/>
      <c r="B279" s="74"/>
      <c r="C279" s="74"/>
      <c r="D279" s="72"/>
      <c r="E279" s="73"/>
    </row>
    <row r="280" spans="1:5" ht="15.75">
      <c r="A280" s="52"/>
      <c r="B280" s="74"/>
      <c r="C280" s="74"/>
      <c r="D280" s="72"/>
      <c r="E280" s="73"/>
    </row>
    <row r="281" spans="1:5" ht="15.75">
      <c r="A281" s="52"/>
      <c r="B281" s="74"/>
      <c r="C281" s="74"/>
      <c r="D281" s="72"/>
      <c r="E281" s="73"/>
    </row>
    <row r="282" spans="1:5" ht="15.75">
      <c r="A282" s="52"/>
      <c r="B282" s="74"/>
      <c r="C282" s="74"/>
      <c r="D282" s="72"/>
      <c r="E282" s="73"/>
    </row>
    <row r="283" spans="1:5" ht="15.75">
      <c r="A283" s="52"/>
      <c r="B283" s="74"/>
      <c r="C283" s="74"/>
      <c r="D283" s="72"/>
      <c r="E283" s="73"/>
    </row>
    <row r="284" spans="1:5" ht="15.75">
      <c r="A284" s="52"/>
      <c r="B284" s="58"/>
      <c r="C284" s="58"/>
      <c r="D284" s="56"/>
      <c r="E284" s="73"/>
    </row>
    <row r="285" spans="1:5" ht="15.75">
      <c r="A285" s="52"/>
      <c r="B285" s="58"/>
      <c r="C285" s="58"/>
      <c r="D285" s="56"/>
      <c r="E285" s="73"/>
    </row>
    <row r="286" spans="1:5" ht="15.75">
      <c r="A286" s="52"/>
      <c r="B286" s="58"/>
      <c r="C286" s="58"/>
      <c r="D286" s="56"/>
      <c r="E286" s="73"/>
    </row>
    <row r="287" spans="1:5" ht="15.75">
      <c r="A287" s="52"/>
      <c r="B287" s="58"/>
      <c r="C287" s="58"/>
      <c r="D287" s="56"/>
      <c r="E287" s="73"/>
    </row>
    <row r="288" spans="1:5" ht="15.75">
      <c r="A288" s="52"/>
      <c r="B288" s="58"/>
      <c r="C288" s="58"/>
      <c r="D288" s="56"/>
      <c r="E288" s="73"/>
    </row>
    <row r="289" spans="1:5" ht="15.75">
      <c r="A289" s="52"/>
      <c r="B289" s="58"/>
      <c r="C289" s="58"/>
      <c r="D289" s="56"/>
      <c r="E289" s="73"/>
    </row>
    <row r="290" spans="1:5" ht="15.75">
      <c r="A290" s="52"/>
      <c r="B290" s="58"/>
      <c r="C290" s="58"/>
      <c r="D290" s="56"/>
      <c r="E290" s="73"/>
    </row>
    <row r="291" spans="1:5" ht="15.75">
      <c r="A291" s="52"/>
      <c r="B291" s="74"/>
      <c r="C291" s="74"/>
      <c r="D291" s="72"/>
      <c r="E291" s="73"/>
    </row>
    <row r="292" spans="1:5" ht="15.75">
      <c r="A292" s="52"/>
      <c r="B292" s="74"/>
      <c r="C292" s="74"/>
      <c r="D292" s="72"/>
      <c r="E292" s="73"/>
    </row>
    <row r="293" spans="1:5" ht="15.75">
      <c r="A293" s="64"/>
      <c r="B293" s="68"/>
      <c r="C293" s="68"/>
      <c r="D293" s="69"/>
      <c r="E293" s="70"/>
    </row>
    <row r="294" spans="1:5" ht="15.75">
      <c r="A294" s="64"/>
      <c r="B294" s="71"/>
      <c r="C294" s="71"/>
      <c r="D294" s="72"/>
      <c r="E294" s="70"/>
    </row>
    <row r="295" spans="1:5" ht="15.75">
      <c r="A295" s="52"/>
      <c r="B295" s="74"/>
      <c r="C295" s="74"/>
      <c r="D295" s="72"/>
      <c r="E295" s="73"/>
    </row>
    <row r="296" spans="1:5" ht="15.75">
      <c r="A296" s="52"/>
      <c r="B296" s="74"/>
      <c r="C296" s="74"/>
      <c r="D296" s="72"/>
      <c r="E296" s="73"/>
    </row>
    <row r="297" spans="1:5" ht="15.75">
      <c r="A297" s="64"/>
      <c r="B297" s="68"/>
      <c r="C297" s="68"/>
      <c r="D297" s="69"/>
      <c r="E297" s="73"/>
    </row>
    <row r="298" spans="1:5" ht="15.75">
      <c r="A298" s="64"/>
      <c r="B298" s="71"/>
      <c r="C298" s="71"/>
      <c r="D298" s="72"/>
      <c r="E298" s="73"/>
    </row>
    <row r="299" spans="1:5" ht="15.75">
      <c r="A299" s="64"/>
      <c r="B299" s="68"/>
      <c r="C299" s="68"/>
      <c r="D299" s="69"/>
      <c r="E299" s="70"/>
    </row>
    <row r="300" spans="1:5" ht="15.75">
      <c r="A300" s="64"/>
      <c r="B300" s="71"/>
      <c r="C300" s="71"/>
      <c r="D300" s="72"/>
      <c r="E300" s="70"/>
    </row>
    <row r="301" spans="1:5" ht="15.75">
      <c r="A301" s="52"/>
      <c r="B301" s="74"/>
      <c r="C301" s="74"/>
      <c r="D301" s="72"/>
      <c r="E301" s="73"/>
    </row>
    <row r="302" spans="1:5" ht="15.75">
      <c r="A302" s="52"/>
      <c r="B302" s="74"/>
      <c r="C302" s="74"/>
      <c r="D302" s="72"/>
      <c r="E302" s="73"/>
    </row>
    <row r="303" spans="1:5" ht="15.75">
      <c r="A303" s="52"/>
      <c r="B303" s="53"/>
      <c r="C303" s="53"/>
      <c r="D303" s="56"/>
      <c r="E303" s="57"/>
    </row>
    <row r="304" spans="1:5" ht="15.75">
      <c r="A304" s="52"/>
      <c r="B304" s="74"/>
      <c r="C304" s="74"/>
      <c r="D304" s="72"/>
      <c r="E304" s="73"/>
    </row>
    <row r="305" spans="1:5" ht="15.75">
      <c r="A305" s="52"/>
      <c r="B305" s="74"/>
      <c r="C305" s="74"/>
      <c r="D305" s="72"/>
      <c r="E305" s="73"/>
    </row>
    <row r="306" spans="1:5" ht="15.75">
      <c r="A306" s="52"/>
      <c r="B306" s="74"/>
      <c r="C306" s="74"/>
      <c r="D306" s="72"/>
      <c r="E306" s="73"/>
    </row>
    <row r="307" spans="1:5" ht="15.75">
      <c r="A307" s="52"/>
      <c r="B307" s="74"/>
      <c r="C307" s="74"/>
      <c r="D307" s="72"/>
      <c r="E307" s="73"/>
    </row>
    <row r="308" spans="1:5" ht="15.75">
      <c r="A308" s="52"/>
      <c r="B308" s="74"/>
      <c r="C308" s="74"/>
      <c r="D308" s="72"/>
      <c r="E308" s="73"/>
    </row>
    <row r="309" spans="1:5" ht="15.75">
      <c r="A309" s="52"/>
      <c r="B309" s="74"/>
      <c r="C309" s="74"/>
      <c r="D309" s="72"/>
      <c r="E309" s="73"/>
    </row>
    <row r="310" spans="1:5" ht="15.75">
      <c r="A310" s="52"/>
      <c r="B310" s="74"/>
      <c r="C310" s="74"/>
      <c r="D310" s="72"/>
      <c r="E310" s="73"/>
    </row>
    <row r="311" spans="1:5" ht="15.75">
      <c r="A311" s="52"/>
      <c r="B311" s="74"/>
      <c r="C311" s="74"/>
      <c r="D311" s="72"/>
      <c r="E311" s="73"/>
    </row>
    <row r="312" spans="1:5" ht="15.75">
      <c r="A312" s="52"/>
      <c r="B312" s="74"/>
      <c r="C312" s="74"/>
      <c r="D312" s="72"/>
      <c r="E312" s="73"/>
    </row>
    <row r="313" spans="1:5" ht="15.75">
      <c r="A313" s="64"/>
      <c r="B313" s="68"/>
      <c r="C313" s="68"/>
      <c r="D313" s="69"/>
      <c r="E313" s="70"/>
    </row>
    <row r="314" spans="1:5" ht="15.75">
      <c r="A314" s="64"/>
      <c r="B314" s="71"/>
      <c r="C314" s="71"/>
      <c r="D314" s="72"/>
      <c r="E314" s="70"/>
    </row>
    <row r="315" spans="1:5" ht="15.75">
      <c r="A315" s="52"/>
      <c r="B315" s="74"/>
      <c r="C315" s="74"/>
      <c r="D315" s="72"/>
      <c r="E315" s="73"/>
    </row>
    <row r="316" spans="1:5" ht="15.75">
      <c r="A316" s="64"/>
      <c r="B316" s="68"/>
      <c r="C316" s="68"/>
      <c r="D316" s="69"/>
      <c r="E316" s="70"/>
    </row>
    <row r="317" spans="1:5" ht="15.75">
      <c r="A317" s="52"/>
      <c r="B317" s="53"/>
      <c r="C317" s="53"/>
      <c r="D317" s="56"/>
      <c r="E317" s="57"/>
    </row>
    <row r="318" spans="1:5" ht="15.75">
      <c r="A318" s="82"/>
      <c r="B318" s="53"/>
      <c r="C318" s="53"/>
      <c r="D318" s="56"/>
      <c r="E318" s="57"/>
    </row>
    <row r="319" spans="1:5" ht="15.75">
      <c r="A319" s="64"/>
      <c r="B319" s="68"/>
      <c r="C319" s="68"/>
      <c r="D319" s="69"/>
      <c r="E319" s="70"/>
    </row>
    <row r="320" spans="1:5" ht="15.75">
      <c r="A320" s="52"/>
      <c r="B320" s="71"/>
      <c r="C320" s="71"/>
      <c r="D320" s="72"/>
      <c r="E320" s="73"/>
    </row>
    <row r="321" spans="1:5" ht="15.75">
      <c r="A321" s="52"/>
      <c r="B321" s="71"/>
      <c r="C321" s="71"/>
      <c r="D321" s="72"/>
      <c r="E321" s="73"/>
    </row>
    <row r="322" spans="1:5" ht="15.75">
      <c r="A322" s="52"/>
      <c r="B322" s="71"/>
      <c r="C322" s="71"/>
      <c r="D322" s="72"/>
      <c r="E322" s="73"/>
    </row>
    <row r="323" spans="1:5" ht="15.75">
      <c r="A323" s="77"/>
      <c r="B323" s="74"/>
      <c r="C323" s="74"/>
      <c r="D323" s="72"/>
      <c r="E323" s="73"/>
    </row>
    <row r="324" spans="1:5" ht="15.75">
      <c r="A324" s="77"/>
      <c r="B324" s="74"/>
      <c r="C324" s="74"/>
      <c r="D324" s="72"/>
      <c r="E324" s="73"/>
    </row>
    <row r="325" spans="1:5" ht="15.75">
      <c r="A325" s="77"/>
      <c r="B325" s="75"/>
      <c r="C325" s="75"/>
      <c r="D325" s="76"/>
      <c r="E325" s="73"/>
    </row>
    <row r="326" spans="1:5" ht="15.75">
      <c r="A326" s="77"/>
      <c r="B326" s="83"/>
      <c r="C326" s="83"/>
      <c r="D326" s="84"/>
      <c r="E326" s="73"/>
    </row>
    <row r="327" spans="1:5" ht="15.75">
      <c r="A327" s="77"/>
      <c r="B327" s="74"/>
      <c r="C327" s="74"/>
      <c r="D327" s="72"/>
      <c r="E327" s="73"/>
    </row>
    <row r="328" spans="1:5" ht="15.75">
      <c r="A328" s="77"/>
      <c r="B328" s="74"/>
      <c r="C328" s="74"/>
      <c r="D328" s="72"/>
      <c r="E328" s="73"/>
    </row>
    <row r="329" spans="1:5" ht="15.75">
      <c r="A329" s="52"/>
      <c r="B329" s="68"/>
      <c r="C329" s="68"/>
      <c r="D329" s="69"/>
      <c r="E329" s="70"/>
    </row>
    <row r="330" spans="1:5" ht="15.75">
      <c r="A330" s="52"/>
      <c r="B330" s="68"/>
      <c r="C330" s="68"/>
      <c r="D330" s="69"/>
      <c r="E330" s="70"/>
    </row>
    <row r="331" spans="1:5" ht="15.75">
      <c r="A331" s="52"/>
      <c r="B331" s="68"/>
      <c r="C331" s="68"/>
      <c r="D331" s="69"/>
      <c r="E331" s="79"/>
    </row>
    <row r="332" spans="1:5" ht="15.75">
      <c r="A332" s="52"/>
      <c r="B332" s="71"/>
      <c r="C332" s="71"/>
      <c r="D332" s="72"/>
      <c r="E332" s="73"/>
    </row>
    <row r="333" spans="1:5" ht="15.75">
      <c r="A333" s="52"/>
      <c r="B333" s="71"/>
      <c r="C333" s="71"/>
      <c r="D333" s="72"/>
      <c r="E333" s="73"/>
    </row>
    <row r="334" spans="1:5" ht="15.75">
      <c r="A334" s="52"/>
      <c r="B334" s="71"/>
      <c r="C334" s="71"/>
      <c r="D334" s="72"/>
      <c r="E334" s="73"/>
    </row>
    <row r="335" spans="1:5" ht="15.75">
      <c r="A335" s="52"/>
      <c r="B335" s="71"/>
      <c r="C335" s="71"/>
      <c r="D335" s="72"/>
      <c r="E335" s="73"/>
    </row>
    <row r="336" spans="1:5" ht="15.75">
      <c r="A336" s="52"/>
      <c r="B336" s="71"/>
      <c r="C336" s="71"/>
      <c r="D336" s="72"/>
      <c r="E336" s="73"/>
    </row>
    <row r="337" spans="1:5" ht="15.75">
      <c r="A337" s="82"/>
      <c r="B337" s="61"/>
      <c r="C337" s="61"/>
      <c r="D337" s="62"/>
      <c r="E337" s="57"/>
    </row>
    <row r="338" spans="1:5" ht="15.75">
      <c r="A338" s="82"/>
      <c r="B338" s="53"/>
      <c r="C338" s="53"/>
      <c r="D338" s="56"/>
      <c r="E338" s="57"/>
    </row>
    <row r="339" spans="1:5" ht="15.75">
      <c r="A339" s="82"/>
      <c r="B339" s="53"/>
      <c r="C339" s="53"/>
      <c r="D339" s="56"/>
      <c r="E339" s="57"/>
    </row>
    <row r="340" spans="1:5" ht="15.75">
      <c r="A340" s="82"/>
      <c r="B340" s="53"/>
      <c r="C340" s="53"/>
      <c r="D340" s="56"/>
      <c r="E340" s="57"/>
    </row>
    <row r="341" spans="1:5" ht="15.75">
      <c r="A341" s="82"/>
      <c r="B341" s="53"/>
      <c r="C341" s="53"/>
      <c r="D341" s="56"/>
      <c r="E341" s="57"/>
    </row>
    <row r="342" spans="1:5" ht="15.75">
      <c r="A342" s="82"/>
      <c r="B342" s="53"/>
      <c r="C342" s="53"/>
      <c r="D342" s="56"/>
      <c r="E342" s="57"/>
    </row>
    <row r="343" spans="1:5" ht="15.75">
      <c r="A343" s="82"/>
      <c r="B343" s="53"/>
      <c r="C343" s="53"/>
      <c r="D343" s="56"/>
      <c r="E343" s="57"/>
    </row>
    <row r="344" spans="1:5" ht="15.75">
      <c r="A344" s="82"/>
      <c r="B344" s="53"/>
      <c r="C344" s="53"/>
      <c r="D344" s="56"/>
      <c r="E344" s="57"/>
    </row>
    <row r="345" spans="1:5" ht="15.75">
      <c r="A345" s="82"/>
      <c r="B345" s="53"/>
      <c r="C345" s="53"/>
      <c r="D345" s="56"/>
      <c r="E345" s="57"/>
    </row>
    <row r="346" spans="1:5" ht="15.75">
      <c r="A346" s="82"/>
      <c r="B346" s="53"/>
      <c r="C346" s="53"/>
      <c r="D346" s="56"/>
      <c r="E346" s="57"/>
    </row>
    <row r="347" spans="1:5" ht="15.75">
      <c r="A347" s="82"/>
      <c r="B347" s="53"/>
      <c r="C347" s="53"/>
      <c r="D347" s="56"/>
      <c r="E347" s="73"/>
    </row>
    <row r="348" spans="1:5" ht="15.75">
      <c r="A348" s="82"/>
      <c r="B348" s="85"/>
      <c r="C348" s="85"/>
      <c r="D348" s="72"/>
      <c r="E348" s="73"/>
    </row>
    <row r="349" spans="1:5" ht="15.75">
      <c r="A349" s="82"/>
      <c r="B349" s="85"/>
      <c r="C349" s="85"/>
      <c r="D349" s="72"/>
      <c r="E349" s="73"/>
    </row>
    <row r="350" spans="1:5" ht="15.75">
      <c r="A350" s="82"/>
      <c r="B350" s="85"/>
      <c r="C350" s="85"/>
      <c r="D350" s="72"/>
      <c r="E350" s="73"/>
    </row>
    <row r="351" spans="1:5" ht="15.75">
      <c r="A351" s="82"/>
      <c r="B351" s="85"/>
      <c r="C351" s="85"/>
      <c r="D351" s="72"/>
      <c r="E351" s="73"/>
    </row>
    <row r="352" spans="1:5" ht="15.75">
      <c r="A352" s="82"/>
      <c r="B352" s="85"/>
      <c r="C352" s="85"/>
      <c r="D352" s="72"/>
      <c r="E352" s="73"/>
    </row>
    <row r="353" spans="1:5" ht="15.75">
      <c r="A353" s="82"/>
      <c r="B353" s="85"/>
      <c r="C353" s="85"/>
      <c r="D353" s="72"/>
      <c r="E353" s="73"/>
    </row>
    <row r="354" spans="1:5" ht="15.75">
      <c r="A354" s="82"/>
      <c r="B354" s="85"/>
      <c r="C354" s="85"/>
      <c r="D354" s="72"/>
      <c r="E354" s="73"/>
    </row>
    <row r="355" spans="1:5" ht="15.75">
      <c r="A355" s="82"/>
      <c r="B355" s="85"/>
      <c r="C355" s="85"/>
      <c r="D355" s="72"/>
      <c r="E355" s="73"/>
    </row>
    <row r="356" spans="1:5" ht="15.75">
      <c r="A356" s="82"/>
      <c r="B356" s="85"/>
      <c r="C356" s="85"/>
      <c r="D356" s="72"/>
      <c r="E356" s="73"/>
    </row>
    <row r="357" spans="1:5" ht="15.75">
      <c r="A357" s="82"/>
      <c r="B357" s="85"/>
      <c r="C357" s="85"/>
      <c r="D357" s="72"/>
      <c r="E357" s="73"/>
    </row>
    <row r="358" spans="1:5" ht="15.75">
      <c r="A358" s="82"/>
      <c r="B358" s="85"/>
      <c r="C358" s="85"/>
      <c r="D358" s="72"/>
      <c r="E358" s="73"/>
    </row>
    <row r="359" spans="1:5" ht="15.75">
      <c r="A359" s="82"/>
      <c r="B359" s="85"/>
      <c r="C359" s="85"/>
      <c r="D359" s="72"/>
      <c r="E359" s="73"/>
    </row>
    <row r="360" spans="1:5" ht="15.75">
      <c r="A360" s="82"/>
      <c r="B360" s="85"/>
      <c r="C360" s="85"/>
      <c r="D360" s="72"/>
      <c r="E360" s="73"/>
    </row>
    <row r="361" spans="1:5" ht="15.75">
      <c r="A361" s="82"/>
      <c r="B361" s="85"/>
      <c r="C361" s="85"/>
      <c r="D361" s="72"/>
      <c r="E361" s="73"/>
    </row>
    <row r="362" spans="1:5" ht="15.75">
      <c r="A362" s="82"/>
      <c r="B362" s="85"/>
      <c r="C362" s="85"/>
      <c r="D362" s="72"/>
      <c r="E362" s="73"/>
    </row>
    <row r="363" spans="1:5" ht="15.75">
      <c r="A363" s="82"/>
      <c r="B363" s="85"/>
      <c r="C363" s="85"/>
      <c r="D363" s="72"/>
      <c r="E363" s="73"/>
    </row>
    <row r="364" spans="1:5" ht="15.75">
      <c r="A364" s="82"/>
      <c r="B364" s="85"/>
      <c r="C364" s="85"/>
      <c r="D364" s="72"/>
      <c r="E364" s="73"/>
    </row>
    <row r="365" spans="1:5" ht="15.75">
      <c r="A365" s="82"/>
      <c r="B365" s="85"/>
      <c r="C365" s="85"/>
      <c r="D365" s="72"/>
      <c r="E365" s="73"/>
    </row>
    <row r="366" spans="1:5" ht="15.75">
      <c r="A366" s="82"/>
      <c r="B366" s="85"/>
      <c r="C366" s="85"/>
      <c r="D366" s="72"/>
      <c r="E366" s="73"/>
    </row>
    <row r="367" spans="2:5" ht="15.75">
      <c r="B367" s="86"/>
      <c r="C367" s="86"/>
      <c r="D367" s="87"/>
      <c r="E367" s="88"/>
    </row>
    <row r="368" spans="2:5" ht="15.75">
      <c r="B368" s="86"/>
      <c r="C368" s="86"/>
      <c r="D368" s="87"/>
      <c r="E368" s="88"/>
    </row>
    <row r="369" spans="2:5" ht="15.75">
      <c r="B369" s="86"/>
      <c r="C369" s="86"/>
      <c r="D369" s="87"/>
      <c r="E369" s="88"/>
    </row>
    <row r="370" spans="2:5" ht="15.75">
      <c r="B370" s="86"/>
      <c r="C370" s="86"/>
      <c r="D370" s="87"/>
      <c r="E370" s="88"/>
    </row>
    <row r="371" spans="2:5" ht="15.75">
      <c r="B371" s="86"/>
      <c r="C371" s="86"/>
      <c r="D371" s="87"/>
      <c r="E371" s="88"/>
    </row>
    <row r="372" spans="2:5" ht="15.75">
      <c r="B372" s="86"/>
      <c r="C372" s="86"/>
      <c r="D372" s="87"/>
      <c r="E372" s="88"/>
    </row>
    <row r="373" spans="2:5" ht="15.75">
      <c r="B373" s="86"/>
      <c r="C373" s="86"/>
      <c r="D373" s="87"/>
      <c r="E373" s="88"/>
    </row>
    <row r="374" spans="2:5" ht="15.75">
      <c r="B374" s="86"/>
      <c r="C374" s="86"/>
      <c r="D374" s="87"/>
      <c r="E374" s="88"/>
    </row>
    <row r="375" spans="2:5" ht="15.75">
      <c r="B375" s="86"/>
      <c r="C375" s="86"/>
      <c r="D375" s="87"/>
      <c r="E375" s="88"/>
    </row>
    <row r="376" spans="2:5" ht="15.75">
      <c r="B376" s="86"/>
      <c r="C376" s="86"/>
      <c r="D376" s="87"/>
      <c r="E376" s="88"/>
    </row>
    <row r="377" spans="2:5" ht="15.75">
      <c r="B377" s="86"/>
      <c r="C377" s="86"/>
      <c r="D377" s="87"/>
      <c r="E377" s="88"/>
    </row>
    <row r="378" spans="2:5" ht="15.75">
      <c r="B378" s="86"/>
      <c r="C378" s="86"/>
      <c r="D378" s="87"/>
      <c r="E378" s="88"/>
    </row>
    <row r="379" spans="2:5" ht="15.75">
      <c r="B379" s="86"/>
      <c r="C379" s="86"/>
      <c r="D379" s="87"/>
      <c r="E379" s="88"/>
    </row>
    <row r="380" spans="2:5" ht="15.75">
      <c r="B380" s="86"/>
      <c r="C380" s="86"/>
      <c r="D380" s="87"/>
      <c r="E380" s="88"/>
    </row>
    <row r="381" spans="2:5" ht="15.75">
      <c r="B381" s="86"/>
      <c r="C381" s="86"/>
      <c r="D381" s="87"/>
      <c r="E381" s="88"/>
    </row>
    <row r="382" spans="2:5" ht="15.75">
      <c r="B382" s="86"/>
      <c r="C382" s="86"/>
      <c r="D382" s="87"/>
      <c r="E382" s="88"/>
    </row>
    <row r="383" spans="2:5" ht="15.75">
      <c r="B383" s="86"/>
      <c r="C383" s="86"/>
      <c r="D383" s="87"/>
      <c r="E383" s="88"/>
    </row>
    <row r="384" spans="2:5" ht="15.75">
      <c r="B384" s="86"/>
      <c r="C384" s="86"/>
      <c r="D384" s="87"/>
      <c r="E384" s="88"/>
    </row>
    <row r="385" spans="2:5" ht="15.75">
      <c r="B385" s="86"/>
      <c r="C385" s="86"/>
      <c r="D385" s="87"/>
      <c r="E385" s="88"/>
    </row>
    <row r="386" spans="2:5" ht="15.75">
      <c r="B386" s="86"/>
      <c r="C386" s="86"/>
      <c r="D386" s="87"/>
      <c r="E386" s="88"/>
    </row>
    <row r="387" spans="2:5" ht="15.75">
      <c r="B387" s="86"/>
      <c r="C387" s="86"/>
      <c r="D387" s="87"/>
      <c r="E387" s="88"/>
    </row>
    <row r="388" spans="2:5" ht="15.75">
      <c r="B388" s="86"/>
      <c r="C388" s="86"/>
      <c r="D388" s="87"/>
      <c r="E388" s="88"/>
    </row>
    <row r="389" spans="2:5" ht="15.75">
      <c r="B389" s="86"/>
      <c r="C389" s="86"/>
      <c r="D389" s="87"/>
      <c r="E389" s="88"/>
    </row>
    <row r="390" spans="2:5" ht="15.75">
      <c r="B390" s="86"/>
      <c r="C390" s="86"/>
      <c r="D390" s="87"/>
      <c r="E390" s="88"/>
    </row>
    <row r="391" spans="2:5" ht="15.75">
      <c r="B391" s="86"/>
      <c r="C391" s="86"/>
      <c r="D391" s="87"/>
      <c r="E391" s="88"/>
    </row>
    <row r="392" spans="2:5" ht="15.75">
      <c r="B392" s="86"/>
      <c r="C392" s="86"/>
      <c r="D392" s="87"/>
      <c r="E392" s="88"/>
    </row>
    <row r="393" spans="2:5" ht="15.75">
      <c r="B393" s="86"/>
      <c r="C393" s="86"/>
      <c r="D393" s="87"/>
      <c r="E393" s="88"/>
    </row>
    <row r="394" spans="2:5" ht="15.75">
      <c r="B394" s="86"/>
      <c r="C394" s="86"/>
      <c r="D394" s="87"/>
      <c r="E394" s="88"/>
    </row>
    <row r="395" spans="2:5" ht="15.75">
      <c r="B395" s="86"/>
      <c r="C395" s="86"/>
      <c r="D395" s="87"/>
      <c r="E395" s="88"/>
    </row>
    <row r="396" spans="2:5" ht="15.75">
      <c r="B396" s="86"/>
      <c r="C396" s="86"/>
      <c r="D396" s="87"/>
      <c r="E396" s="88"/>
    </row>
    <row r="397" spans="2:5" ht="15.75">
      <c r="B397" s="86"/>
      <c r="C397" s="86"/>
      <c r="D397" s="87"/>
      <c r="E397" s="88"/>
    </row>
    <row r="398" spans="2:5" ht="15.75">
      <c r="B398" s="86"/>
      <c r="C398" s="86"/>
      <c r="D398" s="87"/>
      <c r="E398" s="88"/>
    </row>
    <row r="399" spans="2:5" ht="15.75">
      <c r="B399" s="86"/>
      <c r="C399" s="86"/>
      <c r="D399" s="87"/>
      <c r="E399" s="88"/>
    </row>
    <row r="400" spans="2:5" ht="15.75">
      <c r="B400" s="86"/>
      <c r="C400" s="86"/>
      <c r="D400" s="87"/>
      <c r="E400" s="88"/>
    </row>
    <row r="401" spans="2:5" ht="15.75">
      <c r="B401" s="86"/>
      <c r="C401" s="86"/>
      <c r="D401" s="87"/>
      <c r="E401" s="88"/>
    </row>
    <row r="402" spans="2:5" ht="15.75">
      <c r="B402" s="86"/>
      <c r="C402" s="86"/>
      <c r="D402" s="87"/>
      <c r="E402" s="88"/>
    </row>
    <row r="403" spans="2:5" ht="15.75">
      <c r="B403" s="86"/>
      <c r="C403" s="86"/>
      <c r="D403" s="87"/>
      <c r="E403" s="88"/>
    </row>
    <row r="404" spans="2:5" ht="15.75">
      <c r="B404" s="86"/>
      <c r="C404" s="86"/>
      <c r="D404" s="87"/>
      <c r="E404" s="88"/>
    </row>
    <row r="405" spans="2:5" ht="15.75">
      <c r="B405" s="86"/>
      <c r="C405" s="86"/>
      <c r="D405" s="87"/>
      <c r="E405" s="88"/>
    </row>
    <row r="406" spans="2:5" ht="15.75">
      <c r="B406" s="86"/>
      <c r="C406" s="86"/>
      <c r="D406" s="87"/>
      <c r="E406" s="88"/>
    </row>
    <row r="407" spans="2:5" ht="15.75">
      <c r="B407" s="86"/>
      <c r="C407" s="86"/>
      <c r="D407" s="87"/>
      <c r="E407" s="88"/>
    </row>
    <row r="408" spans="2:5" ht="15.75">
      <c r="B408" s="86"/>
      <c r="C408" s="86"/>
      <c r="D408" s="87"/>
      <c r="E408" s="88"/>
    </row>
    <row r="409" spans="2:5" ht="15.75">
      <c r="B409" s="86"/>
      <c r="C409" s="86"/>
      <c r="D409" s="87"/>
      <c r="E409" s="88"/>
    </row>
    <row r="410" spans="2:5" ht="15.75">
      <c r="B410" s="86"/>
      <c r="C410" s="86"/>
      <c r="D410" s="87"/>
      <c r="E410" s="88"/>
    </row>
    <row r="411" spans="2:5" ht="15.75">
      <c r="B411" s="86"/>
      <c r="C411" s="86"/>
      <c r="D411" s="87"/>
      <c r="E411" s="88"/>
    </row>
    <row r="412" spans="2:5" ht="15.75">
      <c r="B412" s="86"/>
      <c r="C412" s="86"/>
      <c r="D412" s="87"/>
      <c r="E412" s="88"/>
    </row>
    <row r="413" spans="2:5" ht="15.75">
      <c r="B413" s="86"/>
      <c r="C413" s="86"/>
      <c r="D413" s="87"/>
      <c r="E413" s="88"/>
    </row>
    <row r="414" spans="2:5" ht="15.75">
      <c r="B414" s="86"/>
      <c r="C414" s="86"/>
      <c r="D414" s="87"/>
      <c r="E414" s="88"/>
    </row>
    <row r="415" spans="2:5" ht="15.75">
      <c r="B415" s="86"/>
      <c r="C415" s="86"/>
      <c r="D415" s="87"/>
      <c r="E415" s="88"/>
    </row>
    <row r="416" spans="2:5" ht="15.75">
      <c r="B416" s="86"/>
      <c r="C416" s="86"/>
      <c r="D416" s="87"/>
      <c r="E416" s="88"/>
    </row>
    <row r="417" spans="2:5" ht="15.75">
      <c r="B417" s="86"/>
      <c r="C417" s="86"/>
      <c r="D417" s="87"/>
      <c r="E417" s="88"/>
    </row>
    <row r="418" spans="2:5" ht="15.75">
      <c r="B418" s="86"/>
      <c r="C418" s="86"/>
      <c r="D418" s="87"/>
      <c r="E418" s="88"/>
    </row>
    <row r="419" spans="2:5" ht="15.75">
      <c r="B419" s="86"/>
      <c r="C419" s="86"/>
      <c r="D419" s="87"/>
      <c r="E419" s="88"/>
    </row>
    <row r="420" spans="2:5" ht="15.75">
      <c r="B420" s="86"/>
      <c r="C420" s="86"/>
      <c r="D420" s="87"/>
      <c r="E420" s="88"/>
    </row>
    <row r="421" spans="2:5" ht="15.75">
      <c r="B421" s="86"/>
      <c r="C421" s="86"/>
      <c r="D421" s="87"/>
      <c r="E421" s="88"/>
    </row>
    <row r="422" spans="2:5" ht="15.75">
      <c r="B422" s="86"/>
      <c r="C422" s="86"/>
      <c r="D422" s="87"/>
      <c r="E422" s="88"/>
    </row>
    <row r="423" spans="2:5" ht="15.75">
      <c r="B423" s="86"/>
      <c r="C423" s="86"/>
      <c r="D423" s="87"/>
      <c r="E423" s="88"/>
    </row>
    <row r="424" spans="2:5" ht="15.75">
      <c r="B424" s="86"/>
      <c r="C424" s="86"/>
      <c r="D424" s="87"/>
      <c r="E424" s="88"/>
    </row>
    <row r="425" spans="2:5" ht="15.75">
      <c r="B425" s="86"/>
      <c r="C425" s="86"/>
      <c r="D425" s="87"/>
      <c r="E425" s="88"/>
    </row>
    <row r="426" spans="2:5" ht="15.75">
      <c r="B426" s="86"/>
      <c r="C426" s="86"/>
      <c r="D426" s="87"/>
      <c r="E426" s="88"/>
    </row>
    <row r="427" spans="2:5" ht="15.75">
      <c r="B427" s="86"/>
      <c r="C427" s="86"/>
      <c r="D427" s="87"/>
      <c r="E427" s="88"/>
    </row>
    <row r="428" spans="2:5" ht="15.75">
      <c r="B428" s="86"/>
      <c r="C428" s="86"/>
      <c r="D428" s="87"/>
      <c r="E428" s="88"/>
    </row>
    <row r="429" spans="2:5" ht="15.75">
      <c r="B429" s="86"/>
      <c r="C429" s="86"/>
      <c r="D429" s="87"/>
      <c r="E429" s="88"/>
    </row>
    <row r="430" spans="2:5" ht="15.75">
      <c r="B430" s="86"/>
      <c r="C430" s="86"/>
      <c r="D430" s="87"/>
      <c r="E430" s="88"/>
    </row>
    <row r="431" spans="2:5" ht="15.75">
      <c r="B431" s="86"/>
      <c r="C431" s="86"/>
      <c r="D431" s="87"/>
      <c r="E431" s="88"/>
    </row>
    <row r="432" spans="2:5" ht="15.75">
      <c r="B432" s="86"/>
      <c r="C432" s="86"/>
      <c r="D432" s="87"/>
      <c r="E432" s="88"/>
    </row>
    <row r="433" spans="2:5" ht="15.75">
      <c r="B433" s="86"/>
      <c r="C433" s="86"/>
      <c r="D433" s="87"/>
      <c r="E433" s="88"/>
    </row>
    <row r="434" spans="2:5" ht="15.75">
      <c r="B434" s="86"/>
      <c r="C434" s="86"/>
      <c r="D434" s="87"/>
      <c r="E434" s="88"/>
    </row>
    <row r="435" spans="2:5" ht="15.75">
      <c r="B435" s="86"/>
      <c r="C435" s="86"/>
      <c r="D435" s="87"/>
      <c r="E435" s="88"/>
    </row>
    <row r="436" spans="2:5" ht="15.75">
      <c r="B436" s="86"/>
      <c r="C436" s="86"/>
      <c r="D436" s="87"/>
      <c r="E436" s="88"/>
    </row>
    <row r="437" spans="2:5" ht="15.75">
      <c r="B437" s="86"/>
      <c r="C437" s="86"/>
      <c r="D437" s="87"/>
      <c r="E437" s="88"/>
    </row>
    <row r="438" spans="2:5" ht="15.75">
      <c r="B438" s="86"/>
      <c r="C438" s="86"/>
      <c r="D438" s="87"/>
      <c r="E438" s="88"/>
    </row>
    <row r="439" spans="2:5" ht="15.75">
      <c r="B439" s="86"/>
      <c r="C439" s="86"/>
      <c r="D439" s="87"/>
      <c r="E439" s="88"/>
    </row>
    <row r="440" spans="2:5" ht="15.75">
      <c r="B440" s="86"/>
      <c r="C440" s="86"/>
      <c r="D440" s="87"/>
      <c r="E440" s="88"/>
    </row>
    <row r="441" spans="2:5" ht="15.75">
      <c r="B441" s="86"/>
      <c r="C441" s="86"/>
      <c r="D441" s="87"/>
      <c r="E441" s="88"/>
    </row>
    <row r="442" spans="2:5" ht="15.75">
      <c r="B442" s="86"/>
      <c r="C442" s="86"/>
      <c r="D442" s="87"/>
      <c r="E442" s="88"/>
    </row>
    <row r="443" spans="2:5" ht="15.75">
      <c r="B443" s="86"/>
      <c r="C443" s="86"/>
      <c r="D443" s="87"/>
      <c r="E443" s="88"/>
    </row>
    <row r="444" spans="2:5" ht="15.75">
      <c r="B444" s="86"/>
      <c r="C444" s="86"/>
      <c r="D444" s="87"/>
      <c r="E444" s="88"/>
    </row>
    <row r="445" spans="2:5" ht="15.75">
      <c r="B445" s="86"/>
      <c r="C445" s="86"/>
      <c r="D445" s="87"/>
      <c r="E445" s="88"/>
    </row>
    <row r="446" spans="2:5" ht="15.75">
      <c r="B446" s="86"/>
      <c r="C446" s="86"/>
      <c r="D446" s="87"/>
      <c r="E446" s="88"/>
    </row>
    <row r="447" spans="2:5" ht="15.75">
      <c r="B447" s="86"/>
      <c r="C447" s="86"/>
      <c r="D447" s="87"/>
      <c r="E447" s="88"/>
    </row>
    <row r="448" spans="2:5" ht="15.75">
      <c r="B448" s="86"/>
      <c r="C448" s="86"/>
      <c r="D448" s="87"/>
      <c r="E448" s="88"/>
    </row>
    <row r="449" spans="2:5" ht="15.75">
      <c r="B449" s="86"/>
      <c r="C449" s="86"/>
      <c r="D449" s="87"/>
      <c r="E449" s="88"/>
    </row>
    <row r="450" spans="2:5" ht="15.75">
      <c r="B450" s="86"/>
      <c r="C450" s="86"/>
      <c r="D450" s="87"/>
      <c r="E450" s="88"/>
    </row>
    <row r="451" spans="2:5" ht="15.75">
      <c r="B451" s="86"/>
      <c r="C451" s="86"/>
      <c r="D451" s="87"/>
      <c r="E451" s="88"/>
    </row>
    <row r="452" spans="2:5" ht="15.75">
      <c r="B452" s="86"/>
      <c r="C452" s="86"/>
      <c r="D452" s="87"/>
      <c r="E452" s="88"/>
    </row>
    <row r="453" spans="2:5" ht="15.75">
      <c r="B453" s="86"/>
      <c r="C453" s="86"/>
      <c r="D453" s="87"/>
      <c r="E453" s="88"/>
    </row>
  </sheetData>
  <sheetProtection password="E975" sheet="1" objects="1" scenarios="1" selectLockedCells="1" selectUnlockedCells="1"/>
  <mergeCells count="15">
    <mergeCell ref="A12:F12"/>
    <mergeCell ref="B6:E6"/>
    <mergeCell ref="A8:J8"/>
    <mergeCell ref="A9:J9"/>
    <mergeCell ref="A11:F11"/>
    <mergeCell ref="G6:J6"/>
    <mergeCell ref="B4:E4"/>
    <mergeCell ref="G4:J4"/>
    <mergeCell ref="B5:E5"/>
    <mergeCell ref="G5:J5"/>
    <mergeCell ref="B1:E1"/>
    <mergeCell ref="B2:E2"/>
    <mergeCell ref="G2:J2"/>
    <mergeCell ref="B3:E3"/>
    <mergeCell ref="G3:J3"/>
  </mergeCells>
  <printOptions/>
  <pageMargins left="0.7479166666666667" right="0.2902777777777778" top="0.4798611111111111" bottom="0.2798611111111111" header="0.5118055555555555" footer="0.5118055555555555"/>
  <pageSetup fitToHeight="4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Kislyakova</cp:lastModifiedBy>
  <cp:lastPrinted>2012-12-26T10:34:41Z</cp:lastPrinted>
  <dcterms:modified xsi:type="dcterms:W3CDTF">2012-12-28T09:48:42Z</dcterms:modified>
  <cp:category/>
  <cp:version/>
  <cp:contentType/>
  <cp:contentStatus/>
</cp:coreProperties>
</file>