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Раб стол\МП 2021-2025\МП за 2021 год\"/>
    </mc:Choice>
  </mc:AlternateContent>
  <xr:revisionPtr revIDLastSave="0" documentId="13_ncr:1_{EEBEFF7C-0441-4A93-9294-8140F648F2E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7902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<sst xmlns="http://schemas.openxmlformats.org/spreadsheetml/2006/main" count="140" uniqueCount="104">
  <si>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</si>
  <si>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</si>
  <si>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</si>
  <si>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</si>
  <si>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</si>
  <si>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</si>
  <si>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</si>
  <si>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</si>
  <si>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</si>
  <si>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</si>
  <si>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</si>
  <si>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</si>
  <si>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</si>
  <si>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</si>
  <si>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</si>
  <si>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</si>
  <si>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</si>
  <si>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</si>
  <si>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</si>
  <si>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</si>
  <si>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</si>
  <si>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</si>
  <si>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</si>
  <si>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</si>
  <si>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</si>
  <si>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</si>
  <si>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</si>
  <si>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</si>
  <si>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</si>
  <si>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</si>
  <si>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</si>
  <si>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</si>
  <si>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</si>
  <si>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</si>
  <si>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</si>
  <si>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</si>
  <si>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</si>
  <si>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</si>
  <si>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</si>
  <si>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</si>
  <si>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</si>
  <si>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</si>
  <si>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</si>
  <si>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</si>
  <si>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</si>
  <si>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</si>
  <si>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</si>
  <si>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</si>
  <si>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</si>
  <si>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</si>
  <si>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</si>
  <si>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</si>
  <si>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</si>
  <si>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</si>
  <si>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</si>
  <si>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</si>
  <si>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</si>
  <si>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</si>
  <si>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</si>
  <si>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</si>
  <si>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</si>
  <si>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</si>
  <si>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</si>
  <si>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</si>
  <si>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</si>
  <si>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</si>
  <si>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</si>
  <si>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</si>
  <si>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</si>
  <si>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</si>
  <si>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</si>
  <si>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</si>
  <si>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</si>
  <si>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</si>
  <si>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</si>
  <si>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</si>
  <si>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</si>
  <si>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</si>
  <si>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</si>
  <si>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</si>
  <si>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</si>
  <si>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</si>
  <si>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</si>
  <si>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</si>
  <si>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</si>
  <si>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</si>
  <si>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</si>
  <si>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</si>
  <si>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</si>
  <si>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</si>
  <si>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</si>
  <si>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</si>
  <si>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</si>
  <si>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</si>
  <si>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</si>
  <si>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</si>
  <si>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</si>
  <si>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</si>
  <si>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</si>
  <si>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</si>
  <si>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</si>
  <si>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</si>
  <si>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Таблица №1</t>
  </si>
  <si>
    <t>Анкета для оценки эффективности муниципальной программы «Профилактика правонарушений и обеспечение безопасности на территории муниципального района «Княжпогостский» 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</si>
</sst>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38"/>
  <sheetViews>
    <sheetView tabSelected="1" view="pageBreakPreview" topLeftCell="A29" zoomScaleNormal="100" zoomScaleSheetLayoutView="100" workbookViewId="0">
      <selection activeCell="C11" sqref="C11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1" t="s">
        <v>102</v>
      </c>
      <c r="F2" s="71"/>
      <c r="G2" s="71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79.5" customHeight="1" x14ac:dyDescent="0.25">
      <c r="A4" s="89" t="s">
        <v>103</v>
      </c>
      <c r="B4" s="89"/>
      <c r="C4" s="89"/>
      <c r="D4" s="89"/>
      <c r="E4" s="89"/>
      <c r="F4" s="89"/>
      <c r="G4" s="89"/>
    </row>
    <row r="5" spans="1:9" ht="13.5" customHeight="1" x14ac:dyDescent="0.25">
      <c r="A5" s="48"/>
      <c r="B5" s="48"/>
      <c r="C5" s="48"/>
      <c r="D5" s="48"/>
      <c r="E5" s="48"/>
      <c r="F5" s="48"/>
      <c r="G5" s="48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101</v>
      </c>
      <c r="F10" s="1">
        <f>IF(E10="да",1,0)</f>
        <v>1</v>
      </c>
      <c r="G10" s="21">
        <f>IF(E10="да",0.05,IF(E10="нет",0,""))</f>
        <v>0.05</v>
      </c>
    </row>
    <row r="11" spans="1:9" ht="147" customHeight="1" x14ac:dyDescent="0.25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101</v>
      </c>
      <c r="F11" s="1">
        <f>IF(E11="да",1,0)</f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101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1.7183417085427135</v>
      </c>
      <c r="G27" s="5">
        <f>G28+G29+G30</f>
        <v>0.28627572864321604</v>
      </c>
    </row>
    <row r="28" spans="1:7" ht="90" x14ac:dyDescent="0.25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0.83</v>
      </c>
      <c r="F28" s="33">
        <f>E28</f>
        <v>0.83</v>
      </c>
      <c r="G28" s="34">
        <f>(F28*16.66)/100</f>
        <v>0.13827800000000001</v>
      </c>
    </row>
    <row r="29" spans="1:7" ht="93.75" customHeight="1" x14ac:dyDescent="0.25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0.88</v>
      </c>
      <c r="F29" s="33">
        <f>E29</f>
        <v>0.88</v>
      </c>
      <c r="G29" s="34">
        <f>(F29*16.66)/100</f>
        <v>0.14660799999999999</v>
      </c>
    </row>
    <row r="30" spans="1:7" ht="123" customHeight="1" x14ac:dyDescent="0.25">
      <c r="A30" s="72" t="s">
        <v>27</v>
      </c>
      <c r="B30" s="75" t="s">
        <v>87</v>
      </c>
      <c r="C30" s="22" t="s">
        <v>88</v>
      </c>
      <c r="D30" s="72" t="s">
        <v>52</v>
      </c>
      <c r="E30" s="62">
        <f>E31/E32</f>
        <v>8.3417085427135683E-3</v>
      </c>
      <c r="F30" s="33">
        <f>IF(E30&gt;1,1,E30)</f>
        <v>8.3417085427135683E-3</v>
      </c>
      <c r="G30" s="34">
        <f>(F30*16.66)/100</f>
        <v>1.3897286432160805E-3</v>
      </c>
    </row>
    <row r="31" spans="1:7" ht="61.5" customHeight="1" x14ac:dyDescent="0.25">
      <c r="A31" s="73"/>
      <c r="B31" s="76"/>
      <c r="C31" s="22" t="s">
        <v>89</v>
      </c>
      <c r="D31" s="73"/>
      <c r="E31" s="32">
        <v>0.83</v>
      </c>
      <c r="F31" s="33" t="s">
        <v>39</v>
      </c>
      <c r="G31" s="34" t="s">
        <v>39</v>
      </c>
    </row>
    <row r="32" spans="1:7" ht="49.5" customHeight="1" x14ac:dyDescent="0.25">
      <c r="A32" s="74"/>
      <c r="B32" s="77"/>
      <c r="C32" s="22" t="s">
        <v>90</v>
      </c>
      <c r="D32" s="74"/>
      <c r="E32" s="32">
        <v>99.5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15.718341708542713</v>
      </c>
      <c r="G33" s="38">
        <f>G9+G14+G21+G27</f>
        <v>0.78627572864321604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79" t="s">
        <v>57</v>
      </c>
      <c r="C36" s="79"/>
      <c r="D36" s="79"/>
      <c r="E36" s="79"/>
      <c r="F36" s="79"/>
      <c r="G36" s="79"/>
    </row>
    <row r="37" spans="1:7" ht="44.25" customHeight="1" x14ac:dyDescent="0.25">
      <c r="A37" s="39"/>
      <c r="B37" s="78" t="s">
        <v>98</v>
      </c>
      <c r="C37" s="78"/>
      <c r="D37" s="78"/>
      <c r="E37" s="78"/>
      <c r="F37" s="78"/>
      <c r="G37" s="78"/>
    </row>
    <row r="38" spans="1:7" ht="54.75" customHeight="1" x14ac:dyDescent="0.25">
      <c r="A38" s="68" t="s">
        <v>42</v>
      </c>
      <c r="B38" s="69"/>
      <c r="C38" s="70"/>
      <c r="D38" s="80" t="str">
        <f>IF(0.85&lt;=G33,'ТАБ_2 к ПРИЛОЖЕНИЮ_4'!B7,IF(0.7&lt;=G33,'ТАБ_2 к ПРИЛОЖЕНИЮ_4'!B8,IF(0.5&lt;=G33,'ТАБ_2 к ПРИЛОЖЕНИЮ_4'!B9,IF(G33&lt;0.5,'ТАБ_2 к ПРИЛОЖЕНИЮ_4'!B10))))</f>
        <v>Умеренно эффективна</v>
      </c>
      <c r="E38" s="81"/>
      <c r="F38" s="81"/>
      <c r="G38" s="82"/>
    </row>
  </sheetData>
  <autoFilter ref="A7:I33" xr:uid="{00000000-0009-0000-0000-000000000000}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2:F14"/>
  <sheetViews>
    <sheetView view="pageBreakPreview" topLeftCell="A10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1" t="s">
        <v>100</v>
      </c>
      <c r="E2" s="71"/>
      <c r="F2" s="71"/>
    </row>
    <row r="3" spans="1:6" ht="15" customHeight="1" x14ac:dyDescent="0.3">
      <c r="D3" s="47"/>
      <c r="E3" s="47"/>
      <c r="F3" s="47"/>
    </row>
    <row r="4" spans="1:6" ht="27" x14ac:dyDescent="0.25">
      <c r="A4" s="84" t="s">
        <v>35</v>
      </c>
      <c r="B4" s="84"/>
      <c r="C4" s="84"/>
      <c r="D4" s="84"/>
      <c r="E4" s="84"/>
      <c r="F4" s="84"/>
    </row>
    <row r="5" spans="1:6" ht="8.25" customHeight="1" x14ac:dyDescent="0.25"/>
    <row r="6" spans="1:6" ht="50.25" customHeight="1" x14ac:dyDescent="0.25">
      <c r="A6" s="44" t="s">
        <v>29</v>
      </c>
      <c r="B6" s="44" t="s">
        <v>49</v>
      </c>
      <c r="C6" s="85" t="s">
        <v>43</v>
      </c>
      <c r="D6" s="86"/>
      <c r="E6" s="86"/>
      <c r="F6" s="87"/>
    </row>
    <row r="7" spans="1:6" ht="52.5" customHeight="1" x14ac:dyDescent="0.25">
      <c r="A7" s="44" t="s">
        <v>30</v>
      </c>
      <c r="B7" s="45" t="s">
        <v>31</v>
      </c>
      <c r="C7" s="83" t="s">
        <v>91</v>
      </c>
      <c r="D7" s="83"/>
      <c r="E7" s="83"/>
      <c r="F7" s="83"/>
    </row>
    <row r="8" spans="1:6" ht="125.25" customHeight="1" x14ac:dyDescent="0.25">
      <c r="A8" s="44" t="s">
        <v>38</v>
      </c>
      <c r="B8" s="45" t="s">
        <v>32</v>
      </c>
      <c r="C8" s="83" t="s">
        <v>92</v>
      </c>
      <c r="D8" s="83"/>
      <c r="E8" s="83"/>
      <c r="F8" s="83"/>
    </row>
    <row r="9" spans="1:6" ht="137.25" customHeight="1" x14ac:dyDescent="0.25">
      <c r="A9" s="44" t="s">
        <v>37</v>
      </c>
      <c r="B9" s="45" t="s">
        <v>33</v>
      </c>
      <c r="C9" s="83" t="s">
        <v>93</v>
      </c>
      <c r="D9" s="83"/>
      <c r="E9" s="83"/>
      <c r="F9" s="83"/>
    </row>
    <row r="10" spans="1:6" ht="108" customHeight="1" x14ac:dyDescent="0.25">
      <c r="A10" s="44" t="s">
        <v>36</v>
      </c>
      <c r="B10" s="45" t="s">
        <v>34</v>
      </c>
      <c r="C10" s="83" t="s">
        <v>94</v>
      </c>
      <c r="D10" s="83"/>
      <c r="E10" s="83"/>
      <c r="F10" s="83"/>
    </row>
    <row r="11" spans="1:6" ht="109.5" customHeight="1" x14ac:dyDescent="0.25">
      <c r="A11" s="44" t="s">
        <v>40</v>
      </c>
      <c r="B11" s="45" t="s">
        <v>41</v>
      </c>
      <c r="C11" s="83" t="s">
        <v>95</v>
      </c>
      <c r="D11" s="83"/>
      <c r="E11" s="83"/>
      <c r="F11" s="83"/>
    </row>
    <row r="12" spans="1:6" ht="14.25" customHeight="1" x14ac:dyDescent="0.25">
      <c r="A12" s="50"/>
      <c r="B12" s="51"/>
      <c r="C12" s="52"/>
      <c r="D12" s="52"/>
      <c r="E12" s="52"/>
      <c r="F12" s="52"/>
    </row>
    <row r="13" spans="1:6" ht="42.75" customHeight="1" x14ac:dyDescent="0.25">
      <c r="A13" s="88" t="s">
        <v>51</v>
      </c>
      <c r="B13" s="88"/>
      <c r="C13" s="88"/>
      <c r="D13" s="88"/>
      <c r="E13" s="88"/>
      <c r="F13" s="88"/>
    </row>
    <row r="14" spans="1:6" ht="34.5" customHeight="1" x14ac:dyDescent="0.25">
      <c r="A14" s="88" t="s">
        <v>55</v>
      </c>
      <c r="B14" s="88"/>
      <c r="C14" s="88"/>
      <c r="D14" s="88"/>
      <c r="E14" s="88"/>
      <c r="F14" s="88"/>
    </row>
  </sheetData>
  <mergeCells count="10">
    <mergeCell ref="C9:F9"/>
    <mergeCell ref="C10:F10"/>
    <mergeCell ref="C11:F11"/>
    <mergeCell ref="A13:F13"/>
    <mergeCell ref="A14:F14"/>
    <mergeCell ref="D2:F2"/>
    <mergeCell ref="C8:F8"/>
    <mergeCell ref="A4:F4"/>
    <mergeCell ref="C6:F6"/>
    <mergeCell ref="C7:F7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Пользователь</cp:lastModifiedBy>
  <cp:lastPrinted>2017-12-11T12:13:56Z</cp:lastPrinted>
  <dcterms:created xsi:type="dcterms:W3CDTF">2016-01-22T12:00:45Z</dcterms:created>
  <dcterms:modified xsi:type="dcterms:W3CDTF">2022-02-11T07:53:02Z</dcterms:modified>
</cp:coreProperties>
</file>