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25725"/>
</workbook>
</file>

<file path=xl/calcChain.xml><?xml version="1.0" encoding="utf-8"?>
<calcChain xmlns="http://schemas.openxmlformats.org/spreadsheetml/2006/main">
  <c r="E30" i="3"/>
  <c r="F13" l="1"/>
  <c r="F11"/>
  <c r="F10"/>
  <c r="F15"/>
  <c r="F30"/>
  <c r="G30" s="1"/>
  <c r="F29"/>
  <c r="G29" s="1"/>
  <c r="F28"/>
  <c r="G28" s="1"/>
  <c r="G26"/>
  <c r="F26"/>
  <c r="G25"/>
  <c r="F25"/>
  <c r="G24"/>
  <c r="F24"/>
  <c r="G23"/>
  <c r="F23"/>
  <c r="G22"/>
  <c r="F22"/>
  <c r="G19"/>
  <c r="F19"/>
  <c r="G18"/>
  <c r="F18"/>
  <c r="G17"/>
  <c r="F17"/>
  <c r="G16"/>
  <c r="F16"/>
  <c r="G15"/>
  <c r="G13"/>
  <c r="G12"/>
  <c r="F12"/>
  <c r="G11"/>
  <c r="G10"/>
  <c r="F27" l="1"/>
  <c r="G27"/>
  <c r="F21"/>
  <c r="G21"/>
  <c r="F14"/>
  <c r="G14"/>
  <c r="F9"/>
  <c r="G9"/>
  <c r="G33" l="1"/>
  <c r="D38" s="1"/>
  <c r="F33"/>
</calcChain>
</file>

<file path=xl/sharedStrings.xml><?xml version="1.0" encoding="utf-8"?>
<sst xmlns="http://schemas.openxmlformats.org/spreadsheetml/2006/main" count="140" uniqueCount="105">
  <si>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</si>
  <si>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</si>
  <si>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</si>
  <si>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</si>
  <si>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</si>
  <si>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</si>
  <si>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</si>
  <si>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</si>
  <si>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</si>
  <si>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</si>
  <si>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</si>
  <si>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</si>
  <si>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</si>
  <si>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</si>
  <si>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</si>
  <si>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</si>
  <si>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</si>
  <si>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</si>
  <si>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</si>
  <si>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</si>
  <si>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</si>
  <si>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</si>
  <si>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</si>
  <si>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</si>
  <si>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</si>
  <si>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</si>
  <si>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</si>
  <si>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</si>
  <si>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</si>
  <si>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</si>
  <si>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</si>
  <si>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</si>
  <si>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</si>
  <si>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</si>
  <si>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</si>
  <si>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</si>
  <si>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</si>
  <si>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</si>
  <si>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</si>
  <si>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</si>
  <si>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</si>
  <si>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</si>
  <si>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</si>
  <si>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</si>
  <si>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</si>
  <si>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</si>
  <si>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</si>
  <si>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</si>
  <si>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</si>
  <si>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</si>
  <si>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</si>
  <si>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</si>
  <si>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</si>
  <si>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</si>
  <si>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</si>
  <si>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</si>
  <si>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</si>
  <si>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</si>
  <si>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</si>
  <si>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</si>
  <si>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</si>
  <si>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</si>
  <si>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</si>
  <si>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</si>
  <si>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</si>
  <si>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</si>
  <si>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</si>
  <si>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</si>
  <si>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</si>
  <si>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</si>
  <si>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</si>
  <si>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</si>
  <si>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</si>
  <si>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</si>
  <si>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</si>
  <si>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</si>
  <si>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</si>
  <si>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</si>
  <si>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</si>
  <si>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</si>
  <si>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</si>
  <si>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</si>
  <si>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</si>
  <si>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</si>
  <si>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</si>
  <si>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</si>
  <si>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</si>
  <si>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</si>
  <si>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</si>
  <si>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</si>
  <si>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</si>
  <si>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</si>
  <si>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</si>
  <si>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</si>
  <si>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</si>
  <si>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</si>
  <si>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</si>
  <si>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</si>
  <si>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</si>
  <si>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</si>
  <si>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</si>
  <si>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Анкета для оценки эффективности муниципальной программы "Социальная защита населения"&lt;*&gt;</t>
  </si>
  <si>
    <t>да</t>
  </si>
  <si>
    <t>нет</t>
  </si>
  <si>
    <t>Таблица №1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</si>
</sst>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8"/>
  <sheetViews>
    <sheetView tabSelected="1" view="pageBreakPreview" topLeftCell="A34" zoomScaleNormal="100" zoomScaleSheetLayoutView="100" workbookViewId="0">
      <selection activeCell="E2" sqref="E2:G2"/>
    </sheetView>
  </sheetViews>
  <sheetFormatPr defaultRowHeight="1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>
      <c r="E1" s="46"/>
      <c r="F1" s="46"/>
      <c r="G1" s="46"/>
    </row>
    <row r="2" spans="1:9" ht="16.5" customHeight="1">
      <c r="A2" s="10"/>
      <c r="B2" s="10"/>
      <c r="C2" s="10"/>
      <c r="D2" s="10"/>
      <c r="E2" s="71" t="s">
        <v>104</v>
      </c>
      <c r="F2" s="71"/>
      <c r="G2" s="71"/>
    </row>
    <row r="3" spans="1:9" ht="16.5" customHeight="1">
      <c r="A3" s="10"/>
      <c r="B3" s="10"/>
      <c r="C3" s="10"/>
      <c r="D3" s="10"/>
      <c r="E3" s="47"/>
      <c r="F3" s="47"/>
      <c r="G3" s="47"/>
    </row>
    <row r="4" spans="1:9" ht="28.5" customHeight="1">
      <c r="A4" s="72" t="s">
        <v>101</v>
      </c>
      <c r="B4" s="72"/>
      <c r="C4" s="72"/>
      <c r="D4" s="72"/>
      <c r="E4" s="72"/>
      <c r="F4" s="72"/>
      <c r="G4" s="72"/>
    </row>
    <row r="5" spans="1:9" ht="13.5" customHeight="1">
      <c r="A5" s="48"/>
      <c r="B5" s="48"/>
      <c r="C5" s="48"/>
      <c r="D5" s="48"/>
      <c r="E5" s="48"/>
      <c r="F5" s="48"/>
      <c r="G5" s="48"/>
    </row>
    <row r="6" spans="1:9" ht="7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>
      <c r="A8" s="14"/>
      <c r="B8" s="15" t="s">
        <v>5</v>
      </c>
      <c r="C8" s="14"/>
      <c r="D8" s="14"/>
      <c r="E8" s="14"/>
      <c r="F8" s="14"/>
      <c r="G8" s="16"/>
    </row>
    <row r="9" spans="1:9" ht="47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3</v>
      </c>
      <c r="G9" s="5">
        <f>G10+G11+G12+G13</f>
        <v>0.15000000000000002</v>
      </c>
    </row>
    <row r="10" spans="1:9" ht="60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102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103</v>
      </c>
      <c r="F11" s="1">
        <f>IF(E11="да",1,0)</f>
        <v>0</v>
      </c>
      <c r="G11" s="21">
        <f>IF(E11="да",0.05,IF(E11="нет",0,""))</f>
        <v>0</v>
      </c>
    </row>
    <row r="12" spans="1:9" ht="7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102</v>
      </c>
      <c r="F12" s="1">
        <f>IF(E12="да",1,0)</f>
        <v>1</v>
      </c>
      <c r="G12" s="21">
        <f>IF(E12="да",0.05,IF(E12="нет",0,""))</f>
        <v>0.05</v>
      </c>
    </row>
    <row r="13" spans="1:9" ht="90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102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102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102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102</v>
      </c>
      <c r="F17" s="1">
        <f>IF(E17="да",1,0)</f>
        <v>1</v>
      </c>
      <c r="G17" s="21">
        <f>IF(E17="да",0.02,IF(E17="нет",0,""))</f>
        <v>0.02</v>
      </c>
    </row>
    <row r="18" spans="1:7" ht="81" customHeight="1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102</v>
      </c>
      <c r="F18" s="1">
        <f>IF(E18="да",1,0)</f>
        <v>1</v>
      </c>
      <c r="G18" s="21">
        <f>IF(E18="да",0.02,IF(E18="нет",0,""))</f>
        <v>0.02</v>
      </c>
    </row>
    <row r="19" spans="1:7" ht="93" customHeight="1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102</v>
      </c>
      <c r="F19" s="1">
        <f>IF(E19="да",1,0)</f>
        <v>1</v>
      </c>
      <c r="G19" s="21">
        <f>IF(E19="да",0.02,IF(E19="нет",0,""))</f>
        <v>0.02</v>
      </c>
    </row>
    <row r="20" spans="1:7" ht="33">
      <c r="A20" s="15"/>
      <c r="B20" s="15" t="s">
        <v>16</v>
      </c>
      <c r="C20" s="15"/>
      <c r="D20" s="15"/>
      <c r="E20" s="24"/>
      <c r="F20" s="24"/>
      <c r="G20" s="25"/>
    </row>
    <row r="21" spans="1:7" ht="31.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102</v>
      </c>
      <c r="F22" s="1">
        <f>IF(E22="да",1,0)</f>
        <v>1</v>
      </c>
      <c r="G22" s="21">
        <f>IF(E22="да",0.04,IF(E22="нет",0,""))</f>
        <v>0.04</v>
      </c>
    </row>
    <row r="23" spans="1:7" ht="129" customHeight="1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102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102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102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102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2.7199999999999998</v>
      </c>
      <c r="G27" s="5">
        <f>G28+G29+G30</f>
        <v>0.453152</v>
      </c>
    </row>
    <row r="28" spans="1:7" ht="90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0.83</v>
      </c>
      <c r="F28" s="33">
        <f>E28</f>
        <v>0.83</v>
      </c>
      <c r="G28" s="34">
        <f>(F28*16.66)/100</f>
        <v>0.13827800000000001</v>
      </c>
    </row>
    <row r="29" spans="1:7" ht="93.75" customHeight="1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0.89</v>
      </c>
      <c r="F29" s="33">
        <f>E29</f>
        <v>0.89</v>
      </c>
      <c r="G29" s="34">
        <f>(F29*16.66)/100</f>
        <v>0.14827400000000002</v>
      </c>
    </row>
    <row r="30" spans="1:7" ht="123" customHeight="1">
      <c r="A30" s="73" t="s">
        <v>27</v>
      </c>
      <c r="B30" s="76" t="s">
        <v>87</v>
      </c>
      <c r="C30" s="22" t="s">
        <v>88</v>
      </c>
      <c r="D30" s="73" t="s">
        <v>52</v>
      </c>
      <c r="E30" s="62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>
      <c r="A31" s="74"/>
      <c r="B31" s="77"/>
      <c r="C31" s="22" t="s">
        <v>89</v>
      </c>
      <c r="D31" s="74"/>
      <c r="E31" s="32">
        <v>1</v>
      </c>
      <c r="F31" s="33" t="s">
        <v>39</v>
      </c>
      <c r="G31" s="34" t="s">
        <v>39</v>
      </c>
    </row>
    <row r="32" spans="1:7" ht="49.5" customHeight="1">
      <c r="A32" s="75"/>
      <c r="B32" s="78"/>
      <c r="C32" s="22" t="s">
        <v>90</v>
      </c>
      <c r="D32" s="75"/>
      <c r="E32" s="32">
        <v>1</v>
      </c>
      <c r="F32" s="33" t="s">
        <v>39</v>
      </c>
      <c r="G32" s="34" t="s">
        <v>39</v>
      </c>
    </row>
    <row r="33" spans="1:7" ht="15.7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15.719999999999999</v>
      </c>
      <c r="G33" s="38">
        <f>G9+G14+G21+G27</f>
        <v>0.90315199999999995</v>
      </c>
    </row>
    <row r="34" spans="1:7">
      <c r="A34" s="39"/>
      <c r="B34" s="39"/>
      <c r="C34" s="40"/>
      <c r="D34" s="39"/>
      <c r="E34" s="41"/>
      <c r="F34" s="42"/>
      <c r="G34" s="43"/>
    </row>
    <row r="35" spans="1:7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>
      <c r="A38" s="68" t="s">
        <v>42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F14"/>
  <sheetViews>
    <sheetView view="pageBreakPreview" topLeftCell="A10" zoomScale="115" zoomScaleNormal="100" zoomScaleSheetLayoutView="115" workbookViewId="0">
      <selection activeCell="A13" sqref="A13:F13"/>
    </sheetView>
  </sheetViews>
  <sheetFormatPr defaultRowHeight="1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>
      <c r="D2" s="71" t="s">
        <v>100</v>
      </c>
      <c r="E2" s="71"/>
      <c r="F2" s="71"/>
    </row>
    <row r="3" spans="1:6" ht="15" customHeight="1">
      <c r="D3" s="47"/>
      <c r="E3" s="47"/>
      <c r="F3" s="47"/>
    </row>
    <row r="4" spans="1:6" ht="27">
      <c r="A4" s="86" t="s">
        <v>35</v>
      </c>
      <c r="B4" s="86"/>
      <c r="C4" s="86"/>
      <c r="D4" s="86"/>
      <c r="E4" s="86"/>
      <c r="F4" s="86"/>
    </row>
    <row r="5" spans="1:6" ht="8.25" customHeight="1"/>
    <row r="6" spans="1:6" ht="50.25" customHeight="1">
      <c r="A6" s="44" t="s">
        <v>29</v>
      </c>
      <c r="B6" s="44" t="s">
        <v>49</v>
      </c>
      <c r="C6" s="87" t="s">
        <v>43</v>
      </c>
      <c r="D6" s="88"/>
      <c r="E6" s="88"/>
      <c r="F6" s="89"/>
    </row>
    <row r="7" spans="1:6" ht="52.5" customHeight="1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>
      <c r="A12" s="50"/>
      <c r="B12" s="51"/>
      <c r="C12" s="52"/>
      <c r="D12" s="52"/>
      <c r="E12" s="52"/>
      <c r="F12" s="52"/>
    </row>
    <row r="13" spans="1:6" ht="42.75" customHeight="1">
      <c r="A13" s="85" t="s">
        <v>51</v>
      </c>
      <c r="B13" s="85"/>
      <c r="C13" s="85"/>
      <c r="D13" s="85"/>
      <c r="E13" s="85"/>
      <c r="F13" s="85"/>
    </row>
    <row r="14" spans="1:6" ht="34.5" customHeight="1">
      <c r="A14" s="85" t="s">
        <v>55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Kulga</cp:lastModifiedBy>
  <cp:lastPrinted>2017-12-11T12:13:56Z</cp:lastPrinted>
  <dcterms:created xsi:type="dcterms:W3CDTF">2016-01-22T12:00:45Z</dcterms:created>
  <dcterms:modified xsi:type="dcterms:W3CDTF">2022-01-20T09:30:04Z</dcterms:modified>
</cp:coreProperties>
</file>