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025" yWindow="-30" windowWidth="14955" windowHeight="12405"/>
  </bookViews>
  <sheets>
    <sheet name="Доходы" sheetId="2" r:id="rId1"/>
  </sheets>
  <definedNames>
    <definedName name="_xlnm._FilterDatabase" localSheetId="0" hidden="1">Доходы!$A$6:$H$212</definedName>
    <definedName name="_xlnm.Print_Titles" localSheetId="0">Доходы!$6:$6</definedName>
    <definedName name="_xlnm.Print_Area" localSheetId="0">Доходы!$A$1:$I$212</definedName>
  </definedNames>
  <calcPr calcId="145621"/>
</workbook>
</file>

<file path=xl/calcChain.xml><?xml version="1.0" encoding="utf-8"?>
<calcChain xmlns="http://schemas.openxmlformats.org/spreadsheetml/2006/main">
  <c r="F199" i="2" l="1"/>
  <c r="E198" i="2"/>
  <c r="H188" i="2" l="1"/>
  <c r="G188" i="2"/>
  <c r="F188" i="2"/>
  <c r="E188" i="2"/>
  <c r="H180" i="2" l="1"/>
  <c r="H212" i="2"/>
  <c r="H17" i="2"/>
  <c r="H22" i="2"/>
  <c r="H26" i="2"/>
  <c r="H27" i="2"/>
  <c r="H28" i="2"/>
  <c r="H29" i="2"/>
  <c r="H30" i="2"/>
  <c r="H31" i="2"/>
  <c r="H32" i="2"/>
  <c r="H33" i="2"/>
  <c r="H34" i="2"/>
  <c r="H38" i="2"/>
  <c r="H42" i="2"/>
  <c r="H43" i="2"/>
  <c r="H47" i="2"/>
  <c r="H49" i="2"/>
  <c r="H50" i="2"/>
  <c r="H53" i="2"/>
  <c r="H54" i="2"/>
  <c r="H58" i="2"/>
  <c r="H59" i="2"/>
  <c r="H60" i="2"/>
  <c r="H62" i="2"/>
  <c r="H65" i="2"/>
  <c r="H66" i="2"/>
  <c r="H67" i="2"/>
  <c r="H69" i="2"/>
  <c r="H70" i="2"/>
  <c r="H71" i="2"/>
  <c r="H72" i="2"/>
  <c r="H73" i="2"/>
  <c r="H74" i="2"/>
  <c r="H75" i="2"/>
  <c r="H76" i="2"/>
  <c r="H77" i="2"/>
  <c r="H78" i="2"/>
  <c r="H79" i="2"/>
  <c r="H81" i="2"/>
  <c r="H83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4" i="2"/>
  <c r="H106" i="2"/>
  <c r="H108" i="2"/>
  <c r="H112" i="2"/>
  <c r="H114" i="2"/>
  <c r="H116" i="2"/>
  <c r="H119" i="2"/>
  <c r="H123" i="2"/>
  <c r="H128" i="2"/>
  <c r="H131" i="2"/>
  <c r="H133" i="2"/>
  <c r="H138" i="2"/>
  <c r="H142" i="2"/>
  <c r="H145" i="2"/>
  <c r="H151" i="2"/>
  <c r="H157" i="2"/>
  <c r="H158" i="2"/>
  <c r="H159" i="2"/>
  <c r="H160" i="2"/>
  <c r="H162" i="2"/>
  <c r="H164" i="2"/>
  <c r="H165" i="2"/>
  <c r="H167" i="2"/>
  <c r="H169" i="2"/>
  <c r="H171" i="2"/>
  <c r="H173" i="2"/>
  <c r="H175" i="2"/>
  <c r="H176" i="2"/>
  <c r="H181" i="2"/>
  <c r="H182" i="2"/>
  <c r="H183" i="2"/>
  <c r="H184" i="2"/>
  <c r="H185" i="2"/>
  <c r="H186" i="2"/>
  <c r="H187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3" i="2"/>
  <c r="H204" i="2"/>
  <c r="H205" i="2"/>
  <c r="H206" i="2"/>
  <c r="H207" i="2"/>
  <c r="H208" i="2"/>
  <c r="H10" i="2"/>
  <c r="H8" i="2"/>
  <c r="H9" i="2"/>
  <c r="F7" i="2"/>
  <c r="H7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10" i="2"/>
  <c r="G9" i="2"/>
  <c r="G8" i="2"/>
  <c r="G7" i="2"/>
  <c r="F212" i="2" l="1"/>
  <c r="F208" i="2"/>
  <c r="F204" i="2"/>
  <c r="F203" i="2"/>
  <c r="F195" i="2"/>
  <c r="F196" i="2"/>
  <c r="F197" i="2"/>
  <c r="F198" i="2"/>
  <c r="F200" i="2"/>
  <c r="F201" i="2"/>
  <c r="F202" i="2"/>
  <c r="F194" i="2"/>
  <c r="F193" i="2"/>
  <c r="F187" i="2"/>
  <c r="F185" i="2"/>
  <c r="F184" i="2"/>
  <c r="F182" i="2"/>
  <c r="F181" i="2"/>
  <c r="F180" i="2"/>
  <c r="F101" i="2"/>
  <c r="F100" i="2"/>
  <c r="F99" i="2"/>
  <c r="F94" i="2"/>
  <c r="F95" i="2"/>
  <c r="F93" i="2"/>
  <c r="F92" i="2"/>
  <c r="F91" i="2"/>
  <c r="F90" i="2"/>
  <c r="F89" i="2"/>
  <c r="F88" i="2"/>
  <c r="F87" i="2"/>
  <c r="F86" i="2"/>
  <c r="F85" i="2"/>
  <c r="F81" i="2"/>
  <c r="F83" i="2"/>
  <c r="F79" i="2"/>
  <c r="F78" i="2"/>
  <c r="F77" i="2"/>
  <c r="F76" i="2"/>
  <c r="F75" i="2"/>
  <c r="F72" i="2"/>
  <c r="F73" i="2"/>
  <c r="F74" i="2"/>
  <c r="F71" i="2"/>
  <c r="F70" i="2"/>
  <c r="F69" i="2"/>
  <c r="F67" i="2"/>
  <c r="F66" i="2"/>
  <c r="F65" i="2"/>
  <c r="F54" i="2"/>
  <c r="F53" i="2"/>
  <c r="F50" i="2"/>
  <c r="F49" i="2"/>
  <c r="F43" i="2"/>
  <c r="F42" i="2"/>
  <c r="F38" i="2"/>
  <c r="F34" i="2"/>
  <c r="F33" i="2"/>
  <c r="F32" i="2"/>
  <c r="F29" i="2"/>
  <c r="F30" i="2"/>
  <c r="F31" i="2"/>
  <c r="F28" i="2"/>
  <c r="F27" i="2"/>
  <c r="F26" i="2"/>
  <c r="F17" i="2"/>
  <c r="F22" i="2"/>
  <c r="F10" i="2"/>
  <c r="F9" i="2"/>
  <c r="F8" i="2"/>
  <c r="E212" i="2"/>
  <c r="E205" i="2"/>
  <c r="E206" i="2"/>
  <c r="E207" i="2"/>
  <c r="E208" i="2"/>
  <c r="E204" i="2"/>
  <c r="E203" i="2"/>
  <c r="E195" i="2"/>
  <c r="E196" i="2"/>
  <c r="E197" i="2"/>
  <c r="E199" i="2"/>
  <c r="E200" i="2"/>
  <c r="E201" i="2"/>
  <c r="E202" i="2"/>
  <c r="E194" i="2"/>
  <c r="E193" i="2"/>
  <c r="E189" i="2"/>
  <c r="E190" i="2"/>
  <c r="E191" i="2"/>
  <c r="E192" i="2"/>
  <c r="E187" i="2"/>
  <c r="E184" i="2"/>
  <c r="E185" i="2"/>
  <c r="E186" i="2"/>
  <c r="E183" i="2"/>
  <c r="E182" i="2"/>
  <c r="E181" i="2"/>
  <c r="E180" i="2"/>
  <c r="E177" i="2"/>
  <c r="E176" i="2"/>
  <c r="E175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60" i="2"/>
  <c r="E159" i="2"/>
  <c r="E158" i="2"/>
  <c r="E157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01" i="2"/>
  <c r="E100" i="2"/>
  <c r="E99" i="2"/>
  <c r="E98" i="2"/>
  <c r="E97" i="2"/>
  <c r="E96" i="2"/>
  <c r="E94" i="2"/>
  <c r="E95" i="2"/>
  <c r="E93" i="2"/>
  <c r="E92" i="2"/>
  <c r="E91" i="2"/>
  <c r="E90" i="2"/>
  <c r="E89" i="2"/>
  <c r="E88" i="2"/>
  <c r="E87" i="2"/>
  <c r="E86" i="2"/>
  <c r="E85" i="2"/>
  <c r="E80" i="2"/>
  <c r="E81" i="2"/>
  <c r="E82" i="2"/>
  <c r="E83" i="2"/>
  <c r="E84" i="2"/>
  <c r="E79" i="2"/>
  <c r="E78" i="2"/>
  <c r="E77" i="2"/>
  <c r="E76" i="2"/>
  <c r="E75" i="2"/>
  <c r="E72" i="2"/>
  <c r="E73" i="2"/>
  <c r="E74" i="2"/>
  <c r="E71" i="2"/>
  <c r="E70" i="2"/>
  <c r="E69" i="2"/>
  <c r="E68" i="2"/>
  <c r="E67" i="2"/>
  <c r="E66" i="2"/>
  <c r="E65" i="2"/>
  <c r="E61" i="2"/>
  <c r="E62" i="2"/>
  <c r="E63" i="2"/>
  <c r="E64" i="2"/>
  <c r="E60" i="2"/>
  <c r="E59" i="2"/>
  <c r="E58" i="2"/>
  <c r="E55" i="2"/>
  <c r="E56" i="2"/>
  <c r="E57" i="2"/>
  <c r="E54" i="2"/>
  <c r="E53" i="2"/>
  <c r="E51" i="2"/>
  <c r="E52" i="2"/>
  <c r="E50" i="2"/>
  <c r="E49" i="2"/>
  <c r="E44" i="2"/>
  <c r="E45" i="2"/>
  <c r="E46" i="2"/>
  <c r="E47" i="2"/>
  <c r="E48" i="2"/>
  <c r="E43" i="2"/>
  <c r="E42" i="2"/>
  <c r="E40" i="2"/>
  <c r="E41" i="2"/>
  <c r="E35" i="2"/>
  <c r="E36" i="2"/>
  <c r="E37" i="2"/>
  <c r="E38" i="2"/>
  <c r="E39" i="2"/>
  <c r="E34" i="2"/>
  <c r="E33" i="2"/>
  <c r="E32" i="2"/>
  <c r="E29" i="2"/>
  <c r="E30" i="2"/>
  <c r="E31" i="2"/>
  <c r="E28" i="2"/>
  <c r="E27" i="2"/>
  <c r="E26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10" i="2"/>
  <c r="E9" i="2"/>
  <c r="E8" i="2"/>
  <c r="E7" i="2"/>
</calcChain>
</file>

<file path=xl/sharedStrings.xml><?xml version="1.0" encoding="utf-8"?>
<sst xmlns="http://schemas.openxmlformats.org/spreadsheetml/2006/main" count="468" uniqueCount="184">
  <si>
    <t>1</t>
  </si>
  <si>
    <t>2</t>
  </si>
  <si>
    <t>3</t>
  </si>
  <si>
    <t>4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</si>
  <si>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</si>
  <si>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</si>
  <si>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</si>
  <si>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</si>
  <si>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</si>
  <si>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</si>
  <si>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 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</si>
  <si>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</si>
  <si>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</si>
  <si>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</si>
  <si>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</si>
  <si>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</si>
  <si>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</si>
  <si>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</si>
  <si>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</si>
  <si>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</si>
  <si>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</si>
  <si>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</si>
  <si>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</si>
  <si>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</si>
  <si>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</si>
  <si>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</si>
  <si>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</si>
  <si>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</si>
  <si>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</si>
  <si>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</si>
  <si>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</si>
  <si>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</si>
  <si>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</si>
  <si>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</si>
  <si>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(пени по соответствующему платежу)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</si>
  <si>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(суммы денежных взысканий (штрафов) по соответствующему платежу согласно законодательству Российской Федерации)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</si>
  <si>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</si>
  <si>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</si>
  <si>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сельскохозяйственный налог</t>
  </si>
  <si>
    <t>Единый сельскохозяйственный налог (Cумма платежа (перерасчеты, недоимка и задолженность по соответствующему платежу, в том числе по отмененному))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</si>
  <si>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</si>
  <si>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</t>
  </si>
  <si>
    <t>НАЛОГИ НА ИМУЩЕСТВО (0000)</t>
  </si>
  <si>
    <t>Земельный налог</t>
  </si>
  <si>
    <t>Земельный налог с организаций, обладающих земельным участком, расположенным в границах межселенных территорий (0000)</t>
  </si>
  <si>
    <t>Земельный налог с физических лиц, обладающих земельным участком, расположенным в границах межселенных территорий (0000)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</si>
  <si>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</si>
  <si>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</si>
  <si>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</si>
  <si>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</si>
  <si>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</si>
  <si>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</si>
  <si>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</si>
  <si>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</si>
  <si>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муниципальных районов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</si>
  <si>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</si>
  <si>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</si>
  <si>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</si>
  <si>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</si>
  <si>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</si>
  <si>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</si>
  <si>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сбросы загрязняющих веществ в водные объекты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</si>
  <si>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</si>
  <si>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размещение отходов производства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</si>
  <si>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</si>
  <si>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</si>
  <si>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</si>
  <si>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Прочие доходы от компенсации затрат бюджетов муниципальных районов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</si>
  <si>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</si>
  <si>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</si>
  <si>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</si>
  <si>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</si>
  <si>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</si>
  <si>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</si>
  <si>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</si>
  <si>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</si>
  <si>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</si>
  <si>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</si>
  <si>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</si>
  <si>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</si>
  <si>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</si>
  <si>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невыполнение обязанностей по рекультивации земель, обязательных мероприятий по улучшению земель и охране почв)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</si>
  <si>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</si>
  <si>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</si>
  <si>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</si>
  <si>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</si>
  <si>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</si>
  <si>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</si>
  <si>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</si>
  <si>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</si>
  <si>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</si>
  <si>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</si>
  <si>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89011601073010019140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</si>
  <si>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</si>
  <si>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</si>
  <si>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</si>
  <si>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</si>
  <si>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</si>
  <si>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</si>
  <si>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</si>
  <si>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</si>
  <si>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</si>
  <si>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</si>
  <si>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</si>
  <si>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</si>
  <si>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</si>
  <si>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</si>
  <si>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</si>
  <si>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</si>
  <si>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</si>
  <si>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</si>
  <si>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</si>
  <si>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</si>
  <si>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</si>
  <si>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</si>
  <si>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</si>
  <si>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</si>
  <si>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</si>
  <si>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</si>
  <si>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</si>
  <si>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Дотации бюджетам бюджетной системы Российской Федерации</t>
  </si>
  <si>
    <t>Дотации (гранты) бюджетам муниципальных районов за достижение показателей деятельности органов местного самоуправления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</si>
  <si>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</si>
  <si>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муниципальных районов на поддержку мер по обеспечению сбалансированности бюджетов</t>
  </si>
  <si>
    <t>Прочие дотации бюджетам муниципальных районов</t>
  </si>
  <si>
    <t>Прочие субсидии бюджетам муниципальных районов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</si>
  <si>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</si>
  <si>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поддержку отрасли культуры</t>
  </si>
  <si>
    <t>Субсидии бюджетам муниципальных районов на реализацию мероприятий по обеспечению жильем молодых семей</t>
  </si>
  <si>
    <t>Субвенции бюджетам бюджетной системы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</si>
  <si>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</si>
  <si>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</si>
  <si>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</si>
  <si>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бюджетам муниципальных районов на проведение Всероссийской переписи населения 2020 года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</si>
  <si>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</si>
  <si>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</si>
  <si>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Прочие субвенции бюджетам муниципальных районов</t>
  </si>
  <si>
    <t>Иные межбюджетные трансферты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</si>
  <si>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</si>
  <si>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на создание виртуальных концертных залов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</si>
  <si>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</si>
  <si>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</si>
  <si>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</si>
  <si>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</si>
  <si>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Наименование показателя </t>
  </si>
  <si>
    <t>Исполнено</t>
  </si>
  <si>
    <t>Уточненный план</t>
  </si>
  <si>
    <t>5</t>
  </si>
  <si>
    <t>6</t>
  </si>
  <si>
    <t>Отклонение исполнения от первоначального плана</t>
  </si>
  <si>
    <t>Первоначальный план</t>
  </si>
  <si>
    <t xml:space="preserve"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(штрафы за нарушение правил использования полосы отвода и придорожных полос автомобильной дороги)
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</si>
  <si>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
</t>
  </si>
  <si>
    <t xml:space="preserve"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</si>
  <si>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(информации))
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</si>
  <si>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стрельбу из оружия в отведенных для этого местах с нарушением установленных правил или в не отведенных для этого местах)
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</si>
  <si>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
</t>
  </si>
  <si>
    <t xml:space="preserve"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</si>
  <si>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</si>
  <si>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государственную регистрацию актов гражданского состояния</t>
  </si>
  <si>
    <t>7</t>
  </si>
  <si>
    <t>8</t>
  </si>
  <si>
    <t>сумма</t>
  </si>
  <si>
    <t>%</t>
  </si>
  <si>
    <t>Отклонение исполнения от уточненного плана</t>
  </si>
  <si>
    <t>-</t>
  </si>
  <si>
    <t>Единица измерения: тыс. руб.</t>
  </si>
  <si>
    <t>Сведения о фактических поступлениях доходов МР "Княжпогостский" по видам доходов в сравнении с первоначально утвержденными значениями и с уточненными значениями с учетом внесенных изменений за 2020 год</t>
  </si>
  <si>
    <t>Итого: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</si>
  <si>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</si>
  <si>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9</t>
  </si>
  <si>
    <t>Данный вид доходов в бюджете не планируется</t>
  </si>
  <si>
    <t>В связи с дополнительным распределением объёмов безвозмездных поступлений от других бюджетов бюджетной системы РФ</t>
  </si>
  <si>
    <t>В течение года суммы безвозмездных поступлений уточнялись на основании утвержденных правовых актов Республики Коми об их распределении и уведомлений по расчетам между бюджетами по межбюджетным трансфертам</t>
  </si>
  <si>
    <t>В связи с уточнением прогноза ГАДБ</t>
  </si>
  <si>
    <t>Дополнительные поступления средств прошлых лет</t>
  </si>
  <si>
    <t xml:space="preserve">За счет увеличения количества дел, рассматриваемых в судах общей юрисдикции, мировыми судьями </t>
  </si>
  <si>
    <t>В связи с увеличением количества заключенных договоров купли-продажи земельных участков</t>
  </si>
  <si>
    <t>В связи с уменьшением количества договоров купли-продажи муниципального имущества</t>
  </si>
  <si>
    <t xml:space="preserve">Уменьшение количества договоров аренды муниципальных жилых помещений </t>
  </si>
  <si>
    <t>Увеличение поступлений за размещение отходов производства</t>
  </si>
  <si>
    <t xml:space="preserve">Данный вид доходов в бюджете планируется по фактическим поступлениям штрафов </t>
  </si>
  <si>
    <t>В связи с погашением задолженности прошлых лет</t>
  </si>
  <si>
    <t>В связи с фактическим поступлением доходов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</si>
</sst>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%"/>
    <numFmt numFmtId="166" formatCode="#,##0.00000"/>
  </numFmts>
  <fonts count="14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/>
      <right/>
      <top/>
      <bottom style="thin">
        <color rgb="FFA6A6A6"/>
      </bottom>
      <diagonal/>
    </border>
    <border>
      <left style="thin">
        <color rgb="FFD9D9D9"/>
      </left>
      <right style="thin">
        <color theme="0" tint="-0.14999847407452621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theme="0" tint="-0.14999847407452621"/>
      </right>
      <top style="thin">
        <color rgb="FFA6A6A6"/>
      </top>
      <bottom style="thin">
        <color rgb="FFD9D9D9"/>
      </bottom>
      <diagonal/>
    </border>
    <border>
      <left style="thin">
        <color theme="0" tint="-0.14999847407452621"/>
      </left>
      <right/>
      <top style="thin">
        <color rgb="FFA6A6A6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rgb="FFA6A6A6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rgb="FFA6A6A6"/>
      </top>
      <bottom style="thin">
        <color theme="0" tint="-0.14999847407452621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95B3D7"/>
      </left>
      <right style="thin">
        <color rgb="FFBFBFBF"/>
      </right>
      <top style="thin">
        <color rgb="FFD9D9D9"/>
      </top>
      <bottom style="thin">
        <color theme="3" tint="0.59999389629810485"/>
      </bottom>
      <diagonal/>
    </border>
    <border>
      <left style="thin">
        <color rgb="FFBFBFBF"/>
      </left>
      <right style="thin">
        <color rgb="FFBFBFBF"/>
      </right>
      <top style="thin">
        <color rgb="FFD9D9D9"/>
      </top>
      <bottom style="thin">
        <color theme="3" tint="0.59999389629810485"/>
      </bottom>
      <diagonal/>
    </border>
    <border>
      <left/>
      <right/>
      <top style="thin">
        <color rgb="FFD9D9D9"/>
      </top>
      <bottom style="thin">
        <color theme="3" tint="0.59999389629810485"/>
      </bottom>
      <diagonal/>
    </border>
    <border>
      <left/>
      <right style="thin">
        <color rgb="FF95B3D7"/>
      </right>
      <top style="thin">
        <color rgb="FFD9D9D9"/>
      </top>
      <bottom style="thin">
        <color theme="3" tint="0.59999389629810485"/>
      </bottom>
      <diagonal/>
    </border>
    <border>
      <left style="thin">
        <color rgb="FF95B3D7"/>
      </left>
      <right style="thin">
        <color rgb="FF95B3D7"/>
      </right>
      <top style="thin">
        <color rgb="FFD9D9D9"/>
      </top>
      <bottom style="thin">
        <color theme="3" tint="0.5999938962981048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A6A6A6"/>
      </top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 style="thin">
        <color rgb="FFD9D9D9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 style="thin">
        <color rgb="FFBFBFBF"/>
      </right>
      <top style="thin">
        <color theme="0" tint="-4.9989318521683403E-2"/>
      </top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theme="0" tint="-0.14999847407452621"/>
      </left>
      <right style="thin">
        <color rgb="FFBFBFBF"/>
      </right>
      <top style="thin">
        <color theme="0" tint="-0.14999847407452621"/>
      </top>
      <bottom style="thin">
        <color rgb="FFD9D9D9"/>
      </bottom>
      <diagonal/>
    </border>
    <border>
      <left style="thin">
        <color theme="0" tint="-0.14999847407452621"/>
      </left>
      <right style="thin">
        <color rgb="FFBFBFBF"/>
      </right>
      <top/>
      <bottom style="thin">
        <color theme="0" tint="-0.14999847407452621"/>
      </bottom>
      <diagonal/>
    </border>
    <border>
      <left style="thin">
        <color rgb="FFBFBFBF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rgb="FFBFBFBF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/>
      <bottom style="thin">
        <color theme="0" tint="-0.14999847407452621"/>
      </bottom>
      <diagonal/>
    </border>
  </borders>
  <cellStyleXfs count="51">
    <xf numFmtId="0" fontId="0" fillId="0" borderId="0"/>
    <xf numFmtId="0" fontId="1" fillId="0" borderId="3">
      <alignment horizontal="center" vertical="top" wrapText="1"/>
    </xf>
    <xf numFmtId="0" fontId="2" fillId="0" borderId="3">
      <alignment horizontal="right" vertical="top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4" fillId="2" borderId="8">
      <alignment horizontal="center" vertical="top" shrinkToFit="1"/>
    </xf>
    <xf numFmtId="0" fontId="4" fillId="2" borderId="9">
      <alignment horizontal="left" vertical="top" wrapText="1"/>
    </xf>
    <xf numFmtId="164" fontId="4" fillId="2" borderId="9">
      <alignment horizontal="right" vertical="top" wrapText="1" shrinkToFit="1"/>
    </xf>
    <xf numFmtId="164" fontId="4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164" fontId="3" fillId="3" borderId="12">
      <alignment horizontal="right" vertical="top" shrinkToFit="1"/>
    </xf>
    <xf numFmtId="164" fontId="3" fillId="3" borderId="13">
      <alignment horizontal="right" vertical="top" shrinkToFit="1"/>
    </xf>
    <xf numFmtId="49" fontId="3" fillId="4" borderId="14">
      <alignment horizontal="center" vertical="top" shrinkToFit="1"/>
    </xf>
    <xf numFmtId="0" fontId="3" fillId="4" borderId="15">
      <alignment horizontal="left" vertical="top" wrapText="1"/>
    </xf>
    <xf numFmtId="164" fontId="3" fillId="4" borderId="15">
      <alignment horizontal="right" vertical="top" shrinkToFit="1"/>
    </xf>
    <xf numFmtId="164" fontId="3" fillId="4" borderId="16">
      <alignment horizontal="right" vertical="top" shrinkToFit="1"/>
    </xf>
    <xf numFmtId="49" fontId="5" fillId="0" borderId="14">
      <alignment horizontal="center" vertical="top" shrinkToFit="1"/>
    </xf>
    <xf numFmtId="0" fontId="2" fillId="0" borderId="15">
      <alignment horizontal="left" vertical="top" wrapText="1"/>
    </xf>
    <xf numFmtId="164" fontId="2" fillId="0" borderId="15">
      <alignment horizontal="right" vertical="top" shrinkToFit="1"/>
    </xf>
    <xf numFmtId="164" fontId="6" fillId="0" borderId="16">
      <alignment horizontal="right" vertical="top" shrinkToFit="1"/>
    </xf>
    <xf numFmtId="0" fontId="4" fillId="5" borderId="17"/>
    <xf numFmtId="164" fontId="4" fillId="5" borderId="17">
      <alignment horizontal="right" shrinkToFit="1"/>
    </xf>
    <xf numFmtId="164" fontId="4" fillId="5" borderId="18">
      <alignment horizontal="right" shrinkToFit="1"/>
    </xf>
    <xf numFmtId="0" fontId="2" fillId="0" borderId="19"/>
    <xf numFmtId="0" fontId="2" fillId="0" borderId="3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3"/>
    <xf numFmtId="0" fontId="2" fillId="0" borderId="3"/>
    <xf numFmtId="4" fontId="4" fillId="5" borderId="17">
      <alignment horizontal="right" shrinkToFit="1"/>
    </xf>
    <xf numFmtId="4" fontId="4" fillId="5" borderId="18">
      <alignment horizontal="right" shrinkToFit="1"/>
    </xf>
    <xf numFmtId="4" fontId="4" fillId="2" borderId="9">
      <alignment horizontal="right" vertical="top" wrapText="1" shrinkToFit="1"/>
    </xf>
    <xf numFmtId="4" fontId="4" fillId="2" borderId="10">
      <alignment horizontal="right" vertical="top" shrinkToFit="1"/>
    </xf>
    <xf numFmtId="4" fontId="3" fillId="3" borderId="12">
      <alignment horizontal="right" vertical="top" shrinkToFit="1"/>
    </xf>
    <xf numFmtId="4" fontId="3" fillId="3" borderId="13">
      <alignment horizontal="right" vertical="top" shrinkToFit="1"/>
    </xf>
    <xf numFmtId="4" fontId="3" fillId="4" borderId="15">
      <alignment horizontal="right" vertical="top" shrinkToFit="1"/>
    </xf>
    <xf numFmtId="4" fontId="3" fillId="4" borderId="16">
      <alignment horizontal="right" vertical="top" shrinkToFit="1"/>
    </xf>
    <xf numFmtId="4" fontId="2" fillId="0" borderId="15">
      <alignment horizontal="right" vertical="top" shrinkToFit="1"/>
    </xf>
    <xf numFmtId="4" fontId="6" fillId="0" borderId="16">
      <alignment horizontal="right" vertical="top" shrinkToFit="1"/>
    </xf>
    <xf numFmtId="164" fontId="3" fillId="4" borderId="15">
      <alignment horizontal="right" vertical="top" shrinkToFit="1"/>
    </xf>
    <xf numFmtId="164" fontId="3" fillId="4" borderId="16">
      <alignment horizontal="right" vertical="top" shrinkToFit="1"/>
    </xf>
    <xf numFmtId="164" fontId="2" fillId="0" borderId="15">
      <alignment horizontal="right" vertical="top" shrinkToFit="1"/>
    </xf>
    <xf numFmtId="164" fontId="2" fillId="0" borderId="16">
      <alignment horizontal="right" vertical="top" shrinkToFit="1"/>
    </xf>
    <xf numFmtId="164" fontId="4" fillId="5" borderId="17">
      <alignment horizontal="right" shrinkToFit="1"/>
    </xf>
    <xf numFmtId="164" fontId="4" fillId="5" borderId="18">
      <alignment horizontal="right" shrinkToFit="1"/>
    </xf>
    <xf numFmtId="164" fontId="12" fillId="4" borderId="16">
      <alignment horizontal="right" vertical="top" shrinkToFit="1"/>
    </xf>
    <xf numFmtId="164" fontId="13" fillId="0" borderId="16">
      <alignment horizontal="right" vertical="top" shrinkToFit="1"/>
    </xf>
  </cellStyleXfs>
  <cellXfs count="107">
    <xf numFmtId="0" fontId="0" fillId="0" borderId="0" xfId="0"/>
    <xf numFmtId="0" fontId="9" fillId="0" borderId="0" xfId="0" applyFont="1" applyProtection="1">
      <protection locked="0"/>
    </xf>
    <xf numFmtId="49" fontId="8" fillId="0" borderId="6" xfId="5" applyNumberFormat="1" applyFont="1" applyProtection="1">
      <alignment horizontal="center" vertical="center" wrapText="1"/>
    </xf>
    <xf numFmtId="0" fontId="10" fillId="0" borderId="15" xfId="20" quotePrefix="1" applyNumberFormat="1" applyFont="1" applyProtection="1">
      <alignment horizontal="left" vertical="top" wrapText="1"/>
    </xf>
    <xf numFmtId="164" fontId="10" fillId="0" borderId="15" xfId="21" applyNumberFormat="1" applyFont="1" applyProtection="1">
      <alignment horizontal="right" vertical="top" shrinkToFit="1"/>
    </xf>
    <xf numFmtId="164" fontId="10" fillId="0" borderId="16" xfId="22" applyNumberFormat="1" applyFont="1" applyProtection="1">
      <alignment horizontal="right" vertical="top" shrinkToFit="1"/>
    </xf>
    <xf numFmtId="164" fontId="10" fillId="0" borderId="15" xfId="20" quotePrefix="1" applyNumberFormat="1" applyFont="1" applyAlignment="1" applyProtection="1">
      <alignment horizontal="right" vertical="top" wrapText="1"/>
    </xf>
    <xf numFmtId="165" fontId="10" fillId="0" borderId="16" xfId="22" applyNumberFormat="1" applyFont="1" applyProtection="1">
      <alignment horizontal="right" vertical="top" shrinkToFit="1"/>
    </xf>
    <xf numFmtId="49" fontId="8" fillId="0" borderId="21" xfId="6" applyNumberFormat="1" applyFont="1" applyBorder="1" applyProtection="1">
      <alignment horizontal="center" vertical="center" wrapText="1"/>
    </xf>
    <xf numFmtId="49" fontId="8" fillId="0" borderId="24" xfId="6" applyNumberFormat="1" applyFont="1" applyBorder="1" applyProtection="1">
      <alignment horizontal="center" vertical="center" wrapText="1"/>
    </xf>
    <xf numFmtId="49" fontId="8" fillId="0" borderId="25" xfId="4" applyNumberFormat="1" applyFont="1" applyBorder="1" applyAlignment="1" applyProtection="1">
      <alignment horizontal="center" vertical="center" wrapText="1"/>
    </xf>
    <xf numFmtId="0" fontId="10" fillId="0" borderId="16" xfId="22" applyNumberFormat="1" applyFont="1" applyProtection="1">
      <alignment horizontal="right" vertical="top" shrinkToFit="1"/>
    </xf>
    <xf numFmtId="0" fontId="8" fillId="7" borderId="9" xfId="8" quotePrefix="1" applyNumberFormat="1" applyFont="1" applyFill="1" applyProtection="1">
      <alignment horizontal="left" vertical="top" wrapText="1"/>
    </xf>
    <xf numFmtId="164" fontId="8" fillId="7" borderId="9" xfId="8" quotePrefix="1" applyNumberFormat="1" applyFont="1" applyFill="1" applyAlignment="1" applyProtection="1">
      <alignment horizontal="right" vertical="top" wrapText="1"/>
    </xf>
    <xf numFmtId="164" fontId="8" fillId="7" borderId="9" xfId="9" applyNumberFormat="1" applyFont="1" applyFill="1" applyProtection="1">
      <alignment horizontal="right" vertical="top" wrapText="1" shrinkToFit="1"/>
    </xf>
    <xf numFmtId="164" fontId="8" fillId="7" borderId="10" xfId="10" applyNumberFormat="1" applyFont="1" applyFill="1" applyProtection="1">
      <alignment horizontal="right" vertical="top" shrinkToFit="1"/>
    </xf>
    <xf numFmtId="165" fontId="8" fillId="7" borderId="10" xfId="10" applyNumberFormat="1" applyFont="1" applyFill="1" applyProtection="1">
      <alignment horizontal="right" vertical="top" shrinkToFit="1"/>
    </xf>
    <xf numFmtId="0" fontId="8" fillId="6" borderId="12" xfId="12" quotePrefix="1" applyNumberFormat="1" applyFont="1" applyFill="1" applyProtection="1">
      <alignment horizontal="left" vertical="top" wrapText="1"/>
    </xf>
    <xf numFmtId="164" fontId="8" fillId="6" borderId="12" xfId="12" quotePrefix="1" applyNumberFormat="1" applyFont="1" applyFill="1" applyAlignment="1" applyProtection="1">
      <alignment horizontal="right" vertical="top" wrapText="1"/>
    </xf>
    <xf numFmtId="164" fontId="8" fillId="6" borderId="12" xfId="13" applyNumberFormat="1" applyFont="1" applyFill="1" applyProtection="1">
      <alignment horizontal="right" vertical="top" shrinkToFit="1"/>
    </xf>
    <xf numFmtId="164" fontId="8" fillId="6" borderId="13" xfId="14" applyNumberFormat="1" applyFont="1" applyFill="1" applyProtection="1">
      <alignment horizontal="right" vertical="top" shrinkToFit="1"/>
    </xf>
    <xf numFmtId="165" fontId="8" fillId="6" borderId="13" xfId="14" applyNumberFormat="1" applyFont="1" applyFill="1" applyProtection="1">
      <alignment horizontal="right" vertical="top" shrinkToFit="1"/>
    </xf>
    <xf numFmtId="164" fontId="10" fillId="6" borderId="16" xfId="22" applyNumberFormat="1" applyFont="1" applyFill="1" applyProtection="1">
      <alignment horizontal="right" vertical="top" shrinkToFit="1"/>
    </xf>
    <xf numFmtId="165" fontId="10" fillId="6" borderId="16" xfId="22" applyNumberFormat="1" applyFont="1" applyFill="1" applyProtection="1">
      <alignment horizontal="right" vertical="top" shrinkToFit="1"/>
    </xf>
    <xf numFmtId="0" fontId="8" fillId="6" borderId="13" xfId="14" applyNumberFormat="1" applyFont="1" applyFill="1" applyProtection="1">
      <alignment horizontal="right" vertical="top" shrinkToFit="1"/>
    </xf>
    <xf numFmtId="0" fontId="8" fillId="0" borderId="15" xfId="16" quotePrefix="1" applyNumberFormat="1" applyFont="1" applyFill="1" applyProtection="1">
      <alignment horizontal="left" vertical="top" wrapText="1"/>
    </xf>
    <xf numFmtId="164" fontId="8" fillId="0" borderId="15" xfId="16" quotePrefix="1" applyNumberFormat="1" applyFont="1" applyFill="1" applyAlignment="1" applyProtection="1">
      <alignment horizontal="right" vertical="top" wrapText="1"/>
    </xf>
    <xf numFmtId="164" fontId="8" fillId="0" borderId="15" xfId="17" applyNumberFormat="1" applyFont="1" applyFill="1" applyProtection="1">
      <alignment horizontal="right" vertical="top" shrinkToFit="1"/>
    </xf>
    <xf numFmtId="164" fontId="8" fillId="0" borderId="16" xfId="18" applyNumberFormat="1" applyFont="1" applyFill="1" applyProtection="1">
      <alignment horizontal="right" vertical="top" shrinkToFit="1"/>
    </xf>
    <xf numFmtId="165" fontId="8" fillId="0" borderId="16" xfId="18" applyNumberFormat="1" applyFont="1" applyFill="1" applyProtection="1">
      <alignment horizontal="right" vertical="top" shrinkToFit="1"/>
    </xf>
    <xf numFmtId="0" fontId="10" fillId="0" borderId="15" xfId="20" quotePrefix="1" applyNumberFormat="1" applyFont="1" applyFill="1" applyProtection="1">
      <alignment horizontal="left" vertical="top" wrapText="1"/>
    </xf>
    <xf numFmtId="164" fontId="10" fillId="0" borderId="15" xfId="20" quotePrefix="1" applyNumberFormat="1" applyFont="1" applyFill="1" applyAlignment="1" applyProtection="1">
      <alignment horizontal="right" vertical="top" wrapText="1"/>
    </xf>
    <xf numFmtId="164" fontId="10" fillId="0" borderId="15" xfId="21" applyNumberFormat="1" applyFont="1" applyFill="1" applyProtection="1">
      <alignment horizontal="right" vertical="top" shrinkToFit="1"/>
    </xf>
    <xf numFmtId="164" fontId="10" fillId="0" borderId="16" xfId="22" applyNumberFormat="1" applyFont="1" applyFill="1" applyProtection="1">
      <alignment horizontal="right" vertical="top" shrinkToFit="1"/>
    </xf>
    <xf numFmtId="165" fontId="10" fillId="0" borderId="16" xfId="22" applyNumberFormat="1" applyFont="1" applyFill="1" applyProtection="1">
      <alignment horizontal="right" vertical="top" shrinkToFit="1"/>
    </xf>
    <xf numFmtId="0" fontId="8" fillId="0" borderId="16" xfId="18" applyNumberFormat="1" applyFont="1" applyFill="1" applyProtection="1">
      <alignment horizontal="right" vertical="top" shrinkToFit="1"/>
    </xf>
    <xf numFmtId="0" fontId="10" fillId="0" borderId="16" xfId="22" applyNumberFormat="1" applyFont="1" applyFill="1" applyProtection="1">
      <alignment horizontal="right" vertical="top" shrinkToFit="1"/>
    </xf>
    <xf numFmtId="0" fontId="10" fillId="0" borderId="3" xfId="26" applyNumberFormat="1" applyFont="1" applyBorder="1" applyProtection="1"/>
    <xf numFmtId="164" fontId="10" fillId="0" borderId="3" xfId="26" applyNumberFormat="1" applyFont="1" applyBorder="1" applyProtection="1"/>
    <xf numFmtId="0" fontId="9" fillId="0" borderId="3" xfId="0" applyFont="1" applyBorder="1" applyProtection="1">
      <protection locked="0"/>
    </xf>
    <xf numFmtId="164" fontId="8" fillId="8" borderId="28" xfId="25" applyNumberFormat="1" applyFont="1" applyFill="1" applyBorder="1" applyProtection="1">
      <alignment horizontal="right" shrinkToFit="1"/>
    </xf>
    <xf numFmtId="165" fontId="8" fillId="8" borderId="29" xfId="22" applyNumberFormat="1" applyFont="1" applyFill="1" applyBorder="1" applyProtection="1">
      <alignment horizontal="right" vertical="top" shrinkToFit="1"/>
    </xf>
    <xf numFmtId="164" fontId="8" fillId="8" borderId="29" xfId="22" applyNumberFormat="1" applyFont="1" applyFill="1" applyBorder="1" applyProtection="1">
      <alignment horizontal="right" vertical="top" shrinkToFit="1"/>
    </xf>
    <xf numFmtId="165" fontId="8" fillId="8" borderId="27" xfId="25" applyNumberFormat="1" applyFont="1" applyFill="1" applyBorder="1" applyProtection="1">
      <alignment horizontal="right" shrinkToFit="1"/>
    </xf>
    <xf numFmtId="164" fontId="8" fillId="8" borderId="27" xfId="25" applyNumberFormat="1" applyFont="1" applyFill="1" applyBorder="1" applyProtection="1">
      <alignment horizontal="right" shrinkToFit="1"/>
    </xf>
    <xf numFmtId="164" fontId="8" fillId="8" borderId="29" xfId="24" applyNumberFormat="1" applyFont="1" applyFill="1" applyBorder="1" applyProtection="1">
      <alignment horizontal="right" shrinkToFit="1"/>
    </xf>
    <xf numFmtId="164" fontId="8" fillId="8" borderId="29" xfId="23" applyNumberFormat="1" applyFont="1" applyFill="1" applyBorder="1" applyAlignment="1" applyProtection="1">
      <alignment horizontal="right"/>
    </xf>
    <xf numFmtId="0" fontId="8" fillId="8" borderId="29" xfId="23" applyNumberFormat="1" applyFont="1" applyFill="1" applyBorder="1" applyProtection="1"/>
    <xf numFmtId="49" fontId="8" fillId="6" borderId="13" xfId="14" applyNumberFormat="1" applyFont="1" applyFill="1" applyProtection="1">
      <alignment horizontal="right" vertical="top" shrinkToFit="1"/>
    </xf>
    <xf numFmtId="166" fontId="9" fillId="0" borderId="0" xfId="0" applyNumberFormat="1" applyFont="1" applyProtection="1">
      <protection locked="0"/>
    </xf>
    <xf numFmtId="164" fontId="9" fillId="9" borderId="0" xfId="0" applyNumberFormat="1" applyFont="1" applyFill="1" applyProtection="1">
      <protection locked="0"/>
    </xf>
    <xf numFmtId="0" fontId="9" fillId="9" borderId="0" xfId="0" applyFont="1" applyFill="1" applyProtection="1">
      <protection locked="0"/>
    </xf>
    <xf numFmtId="164" fontId="10" fillId="7" borderId="30" xfId="22" applyNumberFormat="1" applyFont="1" applyFill="1" applyBorder="1" applyProtection="1">
      <alignment horizontal="right" vertical="top" shrinkToFit="1"/>
    </xf>
    <xf numFmtId="165" fontId="10" fillId="7" borderId="31" xfId="22" applyNumberFormat="1" applyFont="1" applyFill="1" applyBorder="1" applyProtection="1">
      <alignment horizontal="right" vertical="top" shrinkToFit="1"/>
    </xf>
    <xf numFmtId="0" fontId="8" fillId="7" borderId="32" xfId="8" quotePrefix="1" applyNumberFormat="1" applyFont="1" applyFill="1" applyBorder="1" applyProtection="1">
      <alignment horizontal="left" vertical="top" wrapText="1"/>
    </xf>
    <xf numFmtId="164" fontId="8" fillId="7" borderId="32" xfId="8" quotePrefix="1" applyNumberFormat="1" applyFont="1" applyFill="1" applyBorder="1" applyAlignment="1" applyProtection="1">
      <alignment horizontal="right" vertical="top" wrapText="1"/>
    </xf>
    <xf numFmtId="164" fontId="8" fillId="7" borderId="32" xfId="9" applyNumberFormat="1" applyFont="1" applyFill="1" applyBorder="1" applyProtection="1">
      <alignment horizontal="right" vertical="top" wrapText="1" shrinkToFit="1"/>
    </xf>
    <xf numFmtId="164" fontId="8" fillId="7" borderId="33" xfId="10" applyNumberFormat="1" applyFont="1" applyFill="1" applyBorder="1" applyProtection="1">
      <alignment horizontal="right" vertical="top" shrinkToFit="1"/>
    </xf>
    <xf numFmtId="165" fontId="8" fillId="7" borderId="34" xfId="10" applyNumberFormat="1" applyFont="1" applyFill="1" applyBorder="1" applyProtection="1">
      <alignment horizontal="right" vertical="top" shrinkToFit="1"/>
    </xf>
    <xf numFmtId="49" fontId="8" fillId="0" borderId="3" xfId="4" applyNumberFormat="1" applyFont="1" applyFill="1" applyBorder="1" applyAlignment="1" applyProtection="1">
      <alignment vertical="center" wrapText="1"/>
    </xf>
    <xf numFmtId="0" fontId="9" fillId="0" borderId="25" xfId="0" applyFont="1" applyBorder="1" applyProtection="1">
      <protection locked="0"/>
    </xf>
    <xf numFmtId="49" fontId="8" fillId="0" borderId="35" xfId="4" applyNumberFormat="1" applyFont="1" applyBorder="1" applyAlignment="1" applyProtection="1">
      <alignment horizontal="center" vertical="center" wrapText="1"/>
    </xf>
    <xf numFmtId="165" fontId="10" fillId="0" borderId="16" xfId="22" applyNumberFormat="1" applyFont="1" applyAlignment="1" applyProtection="1">
      <alignment horizontal="left" vertical="top" shrinkToFit="1"/>
    </xf>
    <xf numFmtId="165" fontId="10" fillId="0" borderId="16" xfId="22" applyNumberFormat="1" applyFont="1" applyFill="1" applyAlignment="1" applyProtection="1">
      <alignment horizontal="left" vertical="top" wrapText="1" shrinkToFit="1"/>
    </xf>
    <xf numFmtId="0" fontId="10" fillId="0" borderId="15" xfId="16" quotePrefix="1" applyNumberFormat="1" applyFont="1" applyFill="1" applyProtection="1">
      <alignment horizontal="left" vertical="top" wrapText="1"/>
    </xf>
    <xf numFmtId="164" fontId="10" fillId="0" borderId="15" xfId="16" quotePrefix="1" applyNumberFormat="1" applyFont="1" applyFill="1" applyAlignment="1" applyProtection="1">
      <alignment horizontal="right" vertical="top" wrapText="1"/>
    </xf>
    <xf numFmtId="164" fontId="10" fillId="0" borderId="15" xfId="17" applyNumberFormat="1" applyFont="1" applyFill="1" applyProtection="1">
      <alignment horizontal="right" vertical="top" shrinkToFit="1"/>
    </xf>
    <xf numFmtId="164" fontId="10" fillId="0" borderId="16" xfId="18" applyNumberFormat="1" applyFont="1" applyFill="1" applyProtection="1">
      <alignment horizontal="right" vertical="top" shrinkToFit="1"/>
    </xf>
    <xf numFmtId="165" fontId="10" fillId="0" borderId="16" xfId="18" applyNumberFormat="1" applyFont="1" applyFill="1" applyProtection="1">
      <alignment horizontal="right" vertical="top" shrinkToFit="1"/>
    </xf>
    <xf numFmtId="0" fontId="10" fillId="0" borderId="16" xfId="18" applyNumberFormat="1" applyFont="1" applyFill="1" applyProtection="1">
      <alignment horizontal="right" vertical="top" shrinkToFit="1"/>
    </xf>
    <xf numFmtId="164" fontId="8" fillId="0" borderId="16" xfId="22" applyNumberFormat="1" applyFont="1" applyProtection="1">
      <alignment horizontal="right" vertical="top" shrinkToFit="1"/>
    </xf>
    <xf numFmtId="165" fontId="8" fillId="0" borderId="16" xfId="22" applyNumberFormat="1" applyFont="1" applyProtection="1">
      <alignment horizontal="right" vertical="top" shrinkToFit="1"/>
    </xf>
    <xf numFmtId="165" fontId="10" fillId="9" borderId="37" xfId="22" applyNumberFormat="1" applyFont="1" applyFill="1" applyBorder="1" applyAlignment="1" applyProtection="1">
      <alignment vertical="top" shrinkToFit="1"/>
    </xf>
    <xf numFmtId="165" fontId="10" fillId="0" borderId="16" xfId="18" applyNumberFormat="1" applyFont="1" applyFill="1" applyAlignment="1" applyProtection="1">
      <alignment horizontal="left" vertical="top" shrinkToFit="1"/>
    </xf>
    <xf numFmtId="165" fontId="10" fillId="0" borderId="16" xfId="22" applyNumberFormat="1" applyFont="1" applyFill="1" applyAlignment="1" applyProtection="1">
      <alignment horizontal="left" vertical="top" shrinkToFit="1"/>
    </xf>
    <xf numFmtId="165" fontId="10" fillId="0" borderId="40" xfId="22" applyNumberFormat="1" applyFont="1" applyBorder="1" applyProtection="1">
      <alignment horizontal="right" vertical="top" shrinkToFit="1"/>
    </xf>
    <xf numFmtId="165" fontId="10" fillId="6" borderId="39" xfId="22" applyNumberFormat="1" applyFont="1" applyFill="1" applyBorder="1" applyProtection="1">
      <alignment horizontal="right" vertical="top" shrinkToFit="1"/>
    </xf>
    <xf numFmtId="164" fontId="10" fillId="0" borderId="41" xfId="22" applyNumberFormat="1" applyFont="1" applyBorder="1" applyProtection="1">
      <alignment horizontal="right" vertical="top" shrinkToFit="1"/>
    </xf>
    <xf numFmtId="165" fontId="10" fillId="6" borderId="40" xfId="22" applyNumberFormat="1" applyFont="1" applyFill="1" applyBorder="1" applyProtection="1">
      <alignment horizontal="right" vertical="top" shrinkToFit="1"/>
    </xf>
    <xf numFmtId="165" fontId="10" fillId="0" borderId="42" xfId="22" applyNumberFormat="1" applyFont="1" applyBorder="1" applyProtection="1">
      <alignment horizontal="right" vertical="top" shrinkToFit="1"/>
    </xf>
    <xf numFmtId="165" fontId="10" fillId="0" borderId="43" xfId="22" applyNumberFormat="1" applyFont="1" applyBorder="1" applyProtection="1">
      <alignment horizontal="right" vertical="top" shrinkToFit="1"/>
    </xf>
    <xf numFmtId="165" fontId="10" fillId="9" borderId="44" xfId="22" applyNumberFormat="1" applyFont="1" applyFill="1" applyBorder="1" applyAlignment="1" applyProtection="1">
      <alignment vertical="top" shrinkToFit="1"/>
    </xf>
    <xf numFmtId="165" fontId="10" fillId="0" borderId="45" xfId="22" applyNumberFormat="1" applyFont="1" applyFill="1" applyBorder="1" applyAlignment="1" applyProtection="1">
      <alignment horizontal="left" vertical="top" wrapText="1" shrinkToFit="1"/>
    </xf>
    <xf numFmtId="165" fontId="10" fillId="0" borderId="46" xfId="22" applyNumberFormat="1" applyFont="1" applyBorder="1" applyProtection="1">
      <alignment horizontal="right" vertical="top" shrinkToFit="1"/>
    </xf>
    <xf numFmtId="165" fontId="10" fillId="0" borderId="46" xfId="22" applyNumberFormat="1" applyFont="1" applyFill="1" applyBorder="1" applyAlignment="1" applyProtection="1">
      <alignment horizontal="left" vertical="top" wrapText="1" shrinkToFit="1"/>
    </xf>
    <xf numFmtId="0" fontId="10" fillId="0" borderId="20" xfId="2" applyNumberFormat="1" applyFont="1" applyBorder="1" applyAlignment="1" applyProtection="1">
      <alignment horizontal="right" vertical="top" wrapText="1"/>
    </xf>
    <xf numFmtId="0" fontId="11" fillId="0" borderId="3" xfId="1" applyNumberFormat="1" applyFont="1" applyAlignment="1" applyProtection="1">
      <alignment horizontal="center" vertical="center" wrapText="1"/>
    </xf>
    <xf numFmtId="0" fontId="10" fillId="0" borderId="3" xfId="27" applyFont="1">
      <alignment horizontal="left" vertical="top" wrapText="1"/>
    </xf>
    <xf numFmtId="49" fontId="8" fillId="0" borderId="1" xfId="3" applyNumberFormat="1" applyFont="1" applyBorder="1" applyAlignment="1" applyProtection="1">
      <alignment horizontal="center" vertical="center" wrapText="1"/>
    </xf>
    <xf numFmtId="49" fontId="8" fillId="0" borderId="15" xfId="3" applyNumberFormat="1" applyFont="1" applyBorder="1" applyAlignment="1" applyProtection="1">
      <alignment horizontal="center" vertical="center" wrapText="1"/>
    </xf>
    <xf numFmtId="0" fontId="8" fillId="0" borderId="3" xfId="1" applyFont="1" applyAlignment="1">
      <alignment horizontal="center" vertical="center" wrapText="1"/>
    </xf>
    <xf numFmtId="49" fontId="8" fillId="0" borderId="22" xfId="4" applyNumberFormat="1" applyFont="1" applyBorder="1" applyProtection="1">
      <alignment horizontal="center" vertical="center" wrapText="1"/>
    </xf>
    <xf numFmtId="49" fontId="8" fillId="0" borderId="22" xfId="4" applyFont="1" applyBorder="1">
      <alignment horizontal="center" vertical="center" wrapText="1"/>
    </xf>
    <xf numFmtId="49" fontId="8" fillId="0" borderId="1" xfId="3" applyNumberFormat="1" applyFont="1" applyBorder="1" applyProtection="1">
      <alignment horizontal="center" vertical="center" wrapText="1"/>
    </xf>
    <xf numFmtId="49" fontId="8" fillId="0" borderId="2" xfId="3" applyNumberFormat="1" applyFont="1" applyBorder="1" applyProtection="1">
      <alignment horizontal="center" vertical="center" wrapText="1"/>
    </xf>
    <xf numFmtId="49" fontId="8" fillId="0" borderId="23" xfId="4" applyNumberFormat="1" applyFont="1" applyBorder="1" applyAlignment="1" applyProtection="1">
      <alignment horizontal="center" vertical="center" wrapText="1"/>
    </xf>
    <xf numFmtId="49" fontId="8" fillId="0" borderId="26" xfId="4" applyNumberFormat="1" applyFont="1" applyBorder="1" applyAlignment="1" applyProtection="1">
      <alignment horizontal="center" vertical="center" wrapText="1"/>
    </xf>
    <xf numFmtId="165" fontId="10" fillId="0" borderId="36" xfId="22" applyNumberFormat="1" applyFont="1" applyFill="1" applyBorder="1" applyAlignment="1" applyProtection="1">
      <alignment horizontal="left" vertical="center" wrapText="1" shrinkToFit="1"/>
    </xf>
    <xf numFmtId="165" fontId="10" fillId="0" borderId="37" xfId="22" applyNumberFormat="1" applyFont="1" applyFill="1" applyBorder="1" applyAlignment="1" applyProtection="1">
      <alignment horizontal="left" vertical="center" wrapText="1" shrinkToFit="1"/>
    </xf>
    <xf numFmtId="165" fontId="10" fillId="0" borderId="38" xfId="22" applyNumberFormat="1" applyFont="1" applyFill="1" applyBorder="1" applyAlignment="1" applyProtection="1">
      <alignment horizontal="left" vertical="center" wrapText="1" shrinkToFit="1"/>
    </xf>
    <xf numFmtId="0" fontId="10" fillId="0" borderId="36" xfId="22" applyNumberFormat="1" applyFont="1" applyBorder="1" applyAlignment="1" applyProtection="1">
      <alignment horizontal="left" vertical="center" wrapText="1" shrinkToFit="1"/>
    </xf>
    <xf numFmtId="0" fontId="10" fillId="0" borderId="37" xfId="22" applyNumberFormat="1" applyFont="1" applyBorder="1" applyAlignment="1" applyProtection="1">
      <alignment horizontal="left" vertical="center" wrapText="1" shrinkToFit="1"/>
    </xf>
    <xf numFmtId="0" fontId="10" fillId="0" borderId="38" xfId="22" applyNumberFormat="1" applyFont="1" applyBorder="1" applyAlignment="1" applyProtection="1">
      <alignment horizontal="left" vertical="center" wrapText="1" shrinkToFit="1"/>
    </xf>
    <xf numFmtId="165" fontId="10" fillId="0" borderId="36" xfId="22" applyNumberFormat="1" applyFont="1" applyFill="1" applyBorder="1" applyAlignment="1" applyProtection="1">
      <alignment horizontal="left" vertical="center" shrinkToFit="1"/>
    </xf>
    <xf numFmtId="165" fontId="10" fillId="0" borderId="37" xfId="22" applyNumberFormat="1" applyFont="1" applyFill="1" applyBorder="1" applyAlignment="1" applyProtection="1">
      <alignment horizontal="left" vertical="center" shrinkToFit="1"/>
    </xf>
    <xf numFmtId="165" fontId="10" fillId="0" borderId="38" xfId="22" applyNumberFormat="1" applyFont="1" applyFill="1" applyBorder="1" applyAlignment="1" applyProtection="1">
      <alignment horizontal="left" vertical="center" shrinkToFit="1"/>
    </xf>
    <xf numFmtId="165" fontId="10" fillId="0" borderId="47" xfId="22" applyNumberFormat="1" applyFont="1" applyFill="1" applyBorder="1" applyAlignment="1" applyProtection="1">
      <alignment horizontal="left" vertical="top" shrinkToFit="1"/>
    </xf>
  </cellXfs>
  <cellStyles count="51">
    <cellStyle name="br" xfId="30"/>
    <cellStyle name="col" xfId="29"/>
    <cellStyle name="ex58" xfId="33"/>
    <cellStyle name="ex59" xfId="34"/>
    <cellStyle name="ex60" xfId="7"/>
    <cellStyle name="ex61" xfId="8"/>
    <cellStyle name="ex62" xfId="35"/>
    <cellStyle name="ex63" xfId="36"/>
    <cellStyle name="ex64" xfId="11"/>
    <cellStyle name="ex65" xfId="12"/>
    <cellStyle name="ex66" xfId="37"/>
    <cellStyle name="ex67" xfId="38"/>
    <cellStyle name="ex68" xfId="15"/>
    <cellStyle name="ex69" xfId="16"/>
    <cellStyle name="ex70" xfId="39"/>
    <cellStyle name="ex71" xfId="40"/>
    <cellStyle name="ex72" xfId="19"/>
    <cellStyle name="ex73" xfId="20"/>
    <cellStyle name="ex74" xfId="41"/>
    <cellStyle name="ex75" xfId="42"/>
    <cellStyle name="st57" xfId="2"/>
    <cellStyle name="st66" xfId="49"/>
    <cellStyle name="st67" xfId="50"/>
    <cellStyle name="st68" xfId="47"/>
    <cellStyle name="st69" xfId="48"/>
    <cellStyle name="st70" xfId="43"/>
    <cellStyle name="st71" xfId="44"/>
    <cellStyle name="st72" xfId="45"/>
    <cellStyle name="st73" xfId="46"/>
    <cellStyle name="st76" xfId="24"/>
    <cellStyle name="st77" xfId="25"/>
    <cellStyle name="st78" xfId="9"/>
    <cellStyle name="st79" xfId="10"/>
    <cellStyle name="st80" xfId="13"/>
    <cellStyle name="st81" xfId="14"/>
    <cellStyle name="st82" xfId="17"/>
    <cellStyle name="st83" xfId="18"/>
    <cellStyle name="st84" xfId="21"/>
    <cellStyle name="st85" xfId="22"/>
    <cellStyle name="style0" xfId="31"/>
    <cellStyle name="td" xfId="32"/>
    <cellStyle name="tr" xfId="28"/>
    <cellStyle name="xl_bot_header" xfId="5"/>
    <cellStyle name="xl_bot_right_header" xfId="6"/>
    <cellStyle name="xl_footer" xfId="27"/>
    <cellStyle name="xl_header" xfId="1"/>
    <cellStyle name="xl_top_header" xfId="3"/>
    <cellStyle name="xl_top_right_header" xfId="4"/>
    <cellStyle name="xl_total_bot" xfId="26"/>
    <cellStyle name="xl_total_center" xfId="23"/>
    <cellStyle name="Обычный" xfId="0" builtinId="0"/>
  </cellStyles>
  <dxfs count="0"/>
  <tableStyles count="0"/>
  <colors>
    <mruColors>
      <color rgb="FF799F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4"/>
  <sheetViews>
    <sheetView showGridLines="0" tabSelected="1" view="pageBreakPreview" zoomScaleNormal="80" zoomScaleSheetLayoutView="100" workbookViewId="0">
      <pane ySplit="6" topLeftCell="A7" activePane="bottomLeft" state="frozen"/>
      <selection pane="bottomLeft" activeCell="I100" sqref="I100:I175"/>
    </sheetView>
  </sheetViews>
  <sheetFormatPr defaultRowHeight="15.75" outlineLevelRow="3" x14ac:dyDescent="0.25"/>
  <cols>
    <col min="1" max="1" width="42.7109375" style="1" customWidth="1"/>
    <col min="2" max="2" width="19.28515625" style="1" customWidth="1"/>
    <col min="3" max="3" width="17.140625" style="1" customWidth="1"/>
    <col min="4" max="4" width="17.7109375" style="1" customWidth="1"/>
    <col min="5" max="5" width="17.5703125" style="1" customWidth="1"/>
    <col min="6" max="6" width="12.7109375" style="1" customWidth="1"/>
    <col min="7" max="7" width="17.7109375" style="1" customWidth="1"/>
    <col min="8" max="8" width="12.85546875" style="1" customWidth="1"/>
    <col min="9" max="9" width="63.28515625" style="1" customWidth="1"/>
    <col min="10" max="10" width="20.28515625" style="1" customWidth="1"/>
    <col min="11" max="11" width="16.42578125" style="1" customWidth="1"/>
    <col min="12" max="12" width="15" style="1" customWidth="1"/>
    <col min="13" max="16384" width="9.140625" style="1"/>
  </cols>
  <sheetData>
    <row r="1" spans="1:10" ht="45.75" customHeight="1" x14ac:dyDescent="0.25">
      <c r="A1" s="86" t="s">
        <v>167</v>
      </c>
      <c r="B1" s="86"/>
      <c r="C1" s="86"/>
      <c r="D1" s="86"/>
      <c r="E1" s="86"/>
      <c r="F1" s="86"/>
      <c r="G1" s="86"/>
      <c r="H1" s="86"/>
      <c r="I1" s="86"/>
    </row>
    <row r="2" spans="1:10" x14ac:dyDescent="0.25">
      <c r="A2" s="90"/>
      <c r="B2" s="90"/>
      <c r="C2" s="90"/>
      <c r="D2" s="90"/>
    </row>
    <row r="3" spans="1:10" ht="15.75" customHeight="1" x14ac:dyDescent="0.25">
      <c r="A3" s="85" t="s">
        <v>166</v>
      </c>
      <c r="B3" s="85"/>
      <c r="C3" s="85"/>
      <c r="D3" s="85"/>
      <c r="E3" s="85"/>
      <c r="F3" s="85"/>
      <c r="G3" s="85"/>
      <c r="H3" s="85"/>
      <c r="I3" s="85"/>
    </row>
    <row r="4" spans="1:10" ht="49.5" customHeight="1" x14ac:dyDescent="0.25">
      <c r="A4" s="93" t="s">
        <v>144</v>
      </c>
      <c r="B4" s="88" t="s">
        <v>150</v>
      </c>
      <c r="C4" s="88" t="s">
        <v>146</v>
      </c>
      <c r="D4" s="91" t="s">
        <v>145</v>
      </c>
      <c r="E4" s="95" t="s">
        <v>149</v>
      </c>
      <c r="F4" s="96"/>
      <c r="G4" s="95" t="s">
        <v>164</v>
      </c>
      <c r="H4" s="96"/>
      <c r="I4" s="61" t="s">
        <v>169</v>
      </c>
      <c r="J4" s="59"/>
    </row>
    <row r="5" spans="1:10" ht="22.5" customHeight="1" x14ac:dyDescent="0.25">
      <c r="A5" s="94"/>
      <c r="B5" s="89"/>
      <c r="C5" s="89"/>
      <c r="D5" s="92"/>
      <c r="E5" s="10" t="s">
        <v>162</v>
      </c>
      <c r="F5" s="10" t="s">
        <v>163</v>
      </c>
      <c r="G5" s="10" t="s">
        <v>162</v>
      </c>
      <c r="H5" s="10" t="s">
        <v>163</v>
      </c>
      <c r="I5" s="60"/>
    </row>
    <row r="6" spans="1:10" x14ac:dyDescent="0.25">
      <c r="A6" s="2" t="s">
        <v>0</v>
      </c>
      <c r="B6" s="2" t="s">
        <v>1</v>
      </c>
      <c r="C6" s="2" t="s">
        <v>2</v>
      </c>
      <c r="D6" s="8" t="s">
        <v>3</v>
      </c>
      <c r="E6" s="9" t="s">
        <v>147</v>
      </c>
      <c r="F6" s="9" t="s">
        <v>148</v>
      </c>
      <c r="G6" s="9" t="s">
        <v>160</v>
      </c>
      <c r="H6" s="9" t="s">
        <v>161</v>
      </c>
      <c r="I6" s="9" t="s">
        <v>170</v>
      </c>
    </row>
    <row r="7" spans="1:10" ht="32.25" thickBot="1" x14ac:dyDescent="0.3">
      <c r="A7" s="12" t="s">
        <v>4</v>
      </c>
      <c r="B7" s="13">
        <v>260263.4142</v>
      </c>
      <c r="C7" s="14">
        <v>276982.97093000001</v>
      </c>
      <c r="D7" s="15">
        <v>286715.30654000002</v>
      </c>
      <c r="E7" s="15">
        <f>D7-B7</f>
        <v>26451.89234000002</v>
      </c>
      <c r="F7" s="16">
        <f>D7/B7-100%</f>
        <v>0.10163507775884706</v>
      </c>
      <c r="G7" s="15">
        <f>D7-C7</f>
        <v>9732.3356100000092</v>
      </c>
      <c r="H7" s="16">
        <f>D7/C7-100%</f>
        <v>3.5136945702194833E-2</v>
      </c>
      <c r="I7" s="16"/>
    </row>
    <row r="8" spans="1:10" outlineLevel="1" x14ac:dyDescent="0.25">
      <c r="A8" s="17" t="s">
        <v>5</v>
      </c>
      <c r="B8" s="18">
        <v>211539.52</v>
      </c>
      <c r="C8" s="19">
        <v>218075.4</v>
      </c>
      <c r="D8" s="20">
        <v>226813.82405</v>
      </c>
      <c r="E8" s="20">
        <f>D8-B8</f>
        <v>15274.304050000006</v>
      </c>
      <c r="F8" s="21">
        <f>D8/B8-100%</f>
        <v>7.2205439673872718E-2</v>
      </c>
      <c r="G8" s="20">
        <f>D8-C8</f>
        <v>8738.4240500000014</v>
      </c>
      <c r="H8" s="21">
        <f>D8/C8-100%</f>
        <v>4.0070654690992136E-2</v>
      </c>
      <c r="I8" s="21"/>
    </row>
    <row r="9" spans="1:10" outlineLevel="2" x14ac:dyDescent="0.25">
      <c r="A9" s="64" t="s">
        <v>6</v>
      </c>
      <c r="B9" s="65">
        <v>211539.52</v>
      </c>
      <c r="C9" s="66">
        <v>218075.4</v>
      </c>
      <c r="D9" s="67">
        <v>226813.82405</v>
      </c>
      <c r="E9" s="67">
        <f>D9-B9</f>
        <v>15274.304050000006</v>
      </c>
      <c r="F9" s="68">
        <f>D9/B9-100%</f>
        <v>7.2205439673872718E-2</v>
      </c>
      <c r="G9" s="67">
        <f>D9-C9</f>
        <v>8738.4240500000014</v>
      </c>
      <c r="H9" s="68">
        <f>D9/C9-100%</f>
        <v>4.0070654690992136E-2</v>
      </c>
      <c r="I9" s="73" t="s">
        <v>174</v>
      </c>
    </row>
    <row r="10" spans="1:10" ht="126" hidden="1" outlineLevel="3" x14ac:dyDescent="0.25">
      <c r="A10" s="30" t="s">
        <v>7</v>
      </c>
      <c r="B10" s="31">
        <v>210631.52</v>
      </c>
      <c r="C10" s="32">
        <v>216800.4</v>
      </c>
      <c r="D10" s="33">
        <v>0</v>
      </c>
      <c r="E10" s="33">
        <f>D10-B10</f>
        <v>-210631.52</v>
      </c>
      <c r="F10" s="34">
        <f>D10/B10-100%</f>
        <v>-1</v>
      </c>
      <c r="G10" s="33">
        <f>D10-C10</f>
        <v>-216800.4</v>
      </c>
      <c r="H10" s="34">
        <f>D10/C10-100%</f>
        <v>-1</v>
      </c>
      <c r="I10" s="34"/>
    </row>
    <row r="11" spans="1:10" ht="173.25" hidden="1" outlineLevel="3" x14ac:dyDescent="0.25">
      <c r="A11" s="3" t="s">
        <v>8</v>
      </c>
      <c r="B11" s="6">
        <v>0</v>
      </c>
      <c r="C11" s="4">
        <v>0</v>
      </c>
      <c r="D11" s="5">
        <v>99424.164770000003</v>
      </c>
      <c r="E11" s="5">
        <f t="shared" ref="E11:E25" si="0">D11-B11</f>
        <v>99424.164770000003</v>
      </c>
      <c r="F11" s="7" t="s">
        <v>165</v>
      </c>
      <c r="G11" s="5">
        <f t="shared" ref="G11:G74" si="1">D11-C11</f>
        <v>99424.164770000003</v>
      </c>
      <c r="H11" s="7" t="s">
        <v>165</v>
      </c>
      <c r="I11" s="7"/>
    </row>
    <row r="12" spans="1:10" ht="126" hidden="1" outlineLevel="3" x14ac:dyDescent="0.25">
      <c r="A12" s="3" t="s">
        <v>7</v>
      </c>
      <c r="B12" s="6">
        <v>0</v>
      </c>
      <c r="C12" s="4">
        <v>0</v>
      </c>
      <c r="D12" s="5">
        <v>125565.5528</v>
      </c>
      <c r="E12" s="5">
        <f t="shared" si="0"/>
        <v>125565.5528</v>
      </c>
      <c r="F12" s="7" t="s">
        <v>165</v>
      </c>
      <c r="G12" s="5">
        <f t="shared" si="1"/>
        <v>125565.5528</v>
      </c>
      <c r="H12" s="7" t="s">
        <v>165</v>
      </c>
      <c r="I12" s="7"/>
    </row>
    <row r="13" spans="1:10" ht="141.75" hidden="1" outlineLevel="3" x14ac:dyDescent="0.25">
      <c r="A13" s="3" t="s">
        <v>9</v>
      </c>
      <c r="B13" s="6">
        <v>0</v>
      </c>
      <c r="C13" s="4">
        <v>0</v>
      </c>
      <c r="D13" s="5">
        <v>259.46816000000001</v>
      </c>
      <c r="E13" s="5">
        <f t="shared" si="0"/>
        <v>259.46816000000001</v>
      </c>
      <c r="F13" s="7" t="s">
        <v>165</v>
      </c>
      <c r="G13" s="5">
        <f t="shared" si="1"/>
        <v>259.46816000000001</v>
      </c>
      <c r="H13" s="7" t="s">
        <v>165</v>
      </c>
      <c r="I13" s="7"/>
    </row>
    <row r="14" spans="1:10" ht="189" hidden="1" outlineLevel="3" x14ac:dyDescent="0.25">
      <c r="A14" s="3" t="s">
        <v>10</v>
      </c>
      <c r="B14" s="6">
        <v>0</v>
      </c>
      <c r="C14" s="4">
        <v>0</v>
      </c>
      <c r="D14" s="5">
        <v>223.27100999999999</v>
      </c>
      <c r="E14" s="5">
        <f t="shared" si="0"/>
        <v>223.27100999999999</v>
      </c>
      <c r="F14" s="7" t="s">
        <v>165</v>
      </c>
      <c r="G14" s="5">
        <f t="shared" si="1"/>
        <v>223.27100999999999</v>
      </c>
      <c r="H14" s="7" t="s">
        <v>165</v>
      </c>
      <c r="I14" s="7"/>
    </row>
    <row r="15" spans="1:10" ht="126" hidden="1" outlineLevel="3" x14ac:dyDescent="0.25">
      <c r="A15" s="3" t="s">
        <v>7</v>
      </c>
      <c r="B15" s="6">
        <v>0</v>
      </c>
      <c r="C15" s="4">
        <v>0</v>
      </c>
      <c r="D15" s="5">
        <v>96.394599999999997</v>
      </c>
      <c r="E15" s="5">
        <f t="shared" si="0"/>
        <v>96.394599999999997</v>
      </c>
      <c r="F15" s="7" t="s">
        <v>165</v>
      </c>
      <c r="G15" s="5">
        <f t="shared" si="1"/>
        <v>96.394599999999997</v>
      </c>
      <c r="H15" s="7" t="s">
        <v>165</v>
      </c>
      <c r="I15" s="7"/>
    </row>
    <row r="16" spans="1:10" ht="141.75" hidden="1" outlineLevel="3" x14ac:dyDescent="0.25">
      <c r="A16" s="3" t="s">
        <v>11</v>
      </c>
      <c r="B16" s="6">
        <v>0</v>
      </c>
      <c r="C16" s="4">
        <v>0</v>
      </c>
      <c r="D16" s="5">
        <v>0.94167000000000001</v>
      </c>
      <c r="E16" s="5">
        <f t="shared" si="0"/>
        <v>0.94167000000000001</v>
      </c>
      <c r="F16" s="7" t="s">
        <v>165</v>
      </c>
      <c r="G16" s="5">
        <f t="shared" si="1"/>
        <v>0.94167000000000001</v>
      </c>
      <c r="H16" s="7" t="s">
        <v>165</v>
      </c>
      <c r="I16" s="7"/>
    </row>
    <row r="17" spans="1:9" ht="173.25" hidden="1" outlineLevel="3" x14ac:dyDescent="0.25">
      <c r="A17" s="3" t="s">
        <v>12</v>
      </c>
      <c r="B17" s="6">
        <v>331</v>
      </c>
      <c r="C17" s="4">
        <v>275</v>
      </c>
      <c r="D17" s="5">
        <v>0</v>
      </c>
      <c r="E17" s="5">
        <f t="shared" si="0"/>
        <v>-331</v>
      </c>
      <c r="F17" s="7">
        <f t="shared" ref="F17:F22" si="2">D17/B17-100%</f>
        <v>-1</v>
      </c>
      <c r="G17" s="5">
        <f t="shared" si="1"/>
        <v>-275</v>
      </c>
      <c r="H17" s="7">
        <f t="shared" ref="H17:H74" si="3">D17/C17-100%</f>
        <v>-1</v>
      </c>
      <c r="I17" s="7"/>
    </row>
    <row r="18" spans="1:9" ht="173.25" hidden="1" outlineLevel="3" x14ac:dyDescent="0.25">
      <c r="A18" s="3" t="s">
        <v>12</v>
      </c>
      <c r="B18" s="6">
        <v>0</v>
      </c>
      <c r="C18" s="4">
        <v>0</v>
      </c>
      <c r="D18" s="5">
        <v>144.23976999999999</v>
      </c>
      <c r="E18" s="5">
        <f t="shared" si="0"/>
        <v>144.23976999999999</v>
      </c>
      <c r="F18" s="7" t="s">
        <v>165</v>
      </c>
      <c r="G18" s="5">
        <f t="shared" si="1"/>
        <v>144.23976999999999</v>
      </c>
      <c r="H18" s="7" t="s">
        <v>165</v>
      </c>
      <c r="I18" s="7"/>
    </row>
    <row r="19" spans="1:9" ht="220.5" hidden="1" outlineLevel="3" x14ac:dyDescent="0.25">
      <c r="A19" s="3" t="s">
        <v>13</v>
      </c>
      <c r="B19" s="6">
        <v>0</v>
      </c>
      <c r="C19" s="4">
        <v>0</v>
      </c>
      <c r="D19" s="5">
        <v>82.750979999999998</v>
      </c>
      <c r="E19" s="5">
        <f t="shared" si="0"/>
        <v>82.750979999999998</v>
      </c>
      <c r="F19" s="7" t="s">
        <v>165</v>
      </c>
      <c r="G19" s="5">
        <f t="shared" si="1"/>
        <v>82.750979999999998</v>
      </c>
      <c r="H19" s="7" t="s">
        <v>165</v>
      </c>
      <c r="I19" s="7"/>
    </row>
    <row r="20" spans="1:9" ht="189" hidden="1" outlineLevel="3" x14ac:dyDescent="0.25">
      <c r="A20" s="3" t="s">
        <v>14</v>
      </c>
      <c r="B20" s="6">
        <v>0</v>
      </c>
      <c r="C20" s="4">
        <v>0</v>
      </c>
      <c r="D20" s="5">
        <v>6.1105099999999997</v>
      </c>
      <c r="E20" s="5">
        <f t="shared" si="0"/>
        <v>6.1105099999999997</v>
      </c>
      <c r="F20" s="7" t="s">
        <v>165</v>
      </c>
      <c r="G20" s="5">
        <f t="shared" si="1"/>
        <v>6.1105099999999997</v>
      </c>
      <c r="H20" s="7" t="s">
        <v>165</v>
      </c>
      <c r="I20" s="7"/>
    </row>
    <row r="21" spans="1:9" ht="236.25" hidden="1" outlineLevel="3" x14ac:dyDescent="0.25">
      <c r="A21" s="3" t="s">
        <v>15</v>
      </c>
      <c r="B21" s="6">
        <v>0</v>
      </c>
      <c r="C21" s="4">
        <v>0</v>
      </c>
      <c r="D21" s="5">
        <v>7.5863399999999999</v>
      </c>
      <c r="E21" s="5">
        <f t="shared" si="0"/>
        <v>7.5863399999999999</v>
      </c>
      <c r="F21" s="7" t="s">
        <v>165</v>
      </c>
      <c r="G21" s="5">
        <f t="shared" si="1"/>
        <v>7.5863399999999999</v>
      </c>
      <c r="H21" s="7" t="s">
        <v>165</v>
      </c>
      <c r="I21" s="7"/>
    </row>
    <row r="22" spans="1:9" ht="78.75" hidden="1" outlineLevel="3" x14ac:dyDescent="0.25">
      <c r="A22" s="3" t="s">
        <v>16</v>
      </c>
      <c r="B22" s="6">
        <v>577</v>
      </c>
      <c r="C22" s="4">
        <v>1000</v>
      </c>
      <c r="D22" s="5">
        <v>0</v>
      </c>
      <c r="E22" s="5">
        <f t="shared" si="0"/>
        <v>-577</v>
      </c>
      <c r="F22" s="7">
        <f t="shared" si="2"/>
        <v>-1</v>
      </c>
      <c r="G22" s="5">
        <f t="shared" si="1"/>
        <v>-1000</v>
      </c>
      <c r="H22" s="7">
        <f t="shared" si="3"/>
        <v>-1</v>
      </c>
      <c r="I22" s="7"/>
    </row>
    <row r="23" spans="1:9" ht="126" hidden="1" outlineLevel="3" x14ac:dyDescent="0.25">
      <c r="A23" s="3" t="s">
        <v>17</v>
      </c>
      <c r="B23" s="6">
        <v>0</v>
      </c>
      <c r="C23" s="4">
        <v>0</v>
      </c>
      <c r="D23" s="5">
        <v>994.60959000000003</v>
      </c>
      <c r="E23" s="5">
        <f t="shared" si="0"/>
        <v>994.60959000000003</v>
      </c>
      <c r="F23" s="7" t="s">
        <v>165</v>
      </c>
      <c r="G23" s="5">
        <f t="shared" si="1"/>
        <v>994.60959000000003</v>
      </c>
      <c r="H23" s="7" t="s">
        <v>165</v>
      </c>
      <c r="I23" s="7"/>
    </row>
    <row r="24" spans="1:9" ht="94.5" hidden="1" outlineLevel="3" x14ac:dyDescent="0.25">
      <c r="A24" s="3" t="s">
        <v>18</v>
      </c>
      <c r="B24" s="6">
        <v>0</v>
      </c>
      <c r="C24" s="4">
        <v>0</v>
      </c>
      <c r="D24" s="5">
        <v>2.0649199999999999</v>
      </c>
      <c r="E24" s="5">
        <f t="shared" si="0"/>
        <v>2.0649199999999999</v>
      </c>
      <c r="F24" s="7" t="s">
        <v>165</v>
      </c>
      <c r="G24" s="5">
        <f t="shared" si="1"/>
        <v>2.0649199999999999</v>
      </c>
      <c r="H24" s="7" t="s">
        <v>165</v>
      </c>
      <c r="I24" s="7"/>
    </row>
    <row r="25" spans="1:9" ht="126" hidden="1" outlineLevel="3" x14ac:dyDescent="0.25">
      <c r="A25" s="3" t="s">
        <v>19</v>
      </c>
      <c r="B25" s="6">
        <v>0</v>
      </c>
      <c r="C25" s="4">
        <v>0</v>
      </c>
      <c r="D25" s="5">
        <v>6.6689299999999996</v>
      </c>
      <c r="E25" s="5">
        <f t="shared" si="0"/>
        <v>6.6689299999999996</v>
      </c>
      <c r="F25" s="7" t="s">
        <v>165</v>
      </c>
      <c r="G25" s="5">
        <f t="shared" si="1"/>
        <v>6.6689299999999996</v>
      </c>
      <c r="H25" s="7" t="s">
        <v>165</v>
      </c>
      <c r="I25" s="7"/>
    </row>
    <row r="26" spans="1:9" ht="63" outlineLevel="1" collapsed="1" x14ac:dyDescent="0.25">
      <c r="A26" s="17" t="s">
        <v>20</v>
      </c>
      <c r="B26" s="18">
        <v>9861.9850000000006</v>
      </c>
      <c r="C26" s="19">
        <v>10038.540000000001</v>
      </c>
      <c r="D26" s="20">
        <v>9854.5044400000006</v>
      </c>
      <c r="E26" s="20">
        <f>D26-B26</f>
        <v>-7.4805599999999686</v>
      </c>
      <c r="F26" s="21">
        <f>D26/B26-100%</f>
        <v>-7.585247797476935E-4</v>
      </c>
      <c r="G26" s="22">
        <f t="shared" si="1"/>
        <v>-184.03556000000026</v>
      </c>
      <c r="H26" s="23">
        <f t="shared" si="3"/>
        <v>-1.8332900999547763E-2</v>
      </c>
      <c r="I26" s="23"/>
    </row>
    <row r="27" spans="1:9" ht="47.25" outlineLevel="2" x14ac:dyDescent="0.25">
      <c r="A27" s="64" t="s">
        <v>21</v>
      </c>
      <c r="B27" s="65">
        <v>9861.9850000000006</v>
      </c>
      <c r="C27" s="66">
        <v>10038.540000000001</v>
      </c>
      <c r="D27" s="67">
        <v>9854.5044400000006</v>
      </c>
      <c r="E27" s="67">
        <f>D27-B27</f>
        <v>-7.4805599999999686</v>
      </c>
      <c r="F27" s="68">
        <f>D27/B27-100%</f>
        <v>-7.585247797476935E-4</v>
      </c>
      <c r="G27" s="33">
        <f t="shared" si="1"/>
        <v>-184.03556000000026</v>
      </c>
      <c r="H27" s="7">
        <f t="shared" si="3"/>
        <v>-1.8332900999547763E-2</v>
      </c>
      <c r="I27" s="7"/>
    </row>
    <row r="28" spans="1:9" ht="175.5" hidden="1" customHeight="1" outlineLevel="3" x14ac:dyDescent="0.25">
      <c r="A28" s="30" t="s">
        <v>22</v>
      </c>
      <c r="B28" s="31">
        <v>3576.2139999999999</v>
      </c>
      <c r="C28" s="32">
        <v>4713.82</v>
      </c>
      <c r="D28" s="33">
        <v>4545.2694899999997</v>
      </c>
      <c r="E28" s="33">
        <f>D28-B28</f>
        <v>969.05548999999974</v>
      </c>
      <c r="F28" s="34">
        <f>D28/B28-100%</f>
        <v>0.27097245578704166</v>
      </c>
      <c r="G28" s="33">
        <f t="shared" si="1"/>
        <v>-168.55051000000003</v>
      </c>
      <c r="H28" s="7">
        <f t="shared" si="3"/>
        <v>-3.5756670810510371E-2</v>
      </c>
      <c r="I28" s="7"/>
    </row>
    <row r="29" spans="1:9" ht="220.5" hidden="1" outlineLevel="3" x14ac:dyDescent="0.25">
      <c r="A29" s="3" t="s">
        <v>23</v>
      </c>
      <c r="B29" s="6">
        <v>25.056999999999999</v>
      </c>
      <c r="C29" s="4">
        <v>29.6</v>
      </c>
      <c r="D29" s="5">
        <v>32.511040000000001</v>
      </c>
      <c r="E29" s="5">
        <f t="shared" ref="E29:E31" si="4">D29-B29</f>
        <v>7.4540400000000027</v>
      </c>
      <c r="F29" s="7">
        <f t="shared" ref="F29:F31" si="5">D29/B29-100%</f>
        <v>0.29748333798938442</v>
      </c>
      <c r="G29" s="5">
        <f t="shared" si="1"/>
        <v>2.9110399999999998</v>
      </c>
      <c r="H29" s="7">
        <f t="shared" si="3"/>
        <v>9.8345945945945923E-2</v>
      </c>
      <c r="I29" s="7"/>
    </row>
    <row r="30" spans="1:9" ht="189" hidden="1" outlineLevel="3" x14ac:dyDescent="0.25">
      <c r="A30" s="3" t="s">
        <v>24</v>
      </c>
      <c r="B30" s="6">
        <v>6260.7139999999999</v>
      </c>
      <c r="C30" s="4">
        <v>5295.12</v>
      </c>
      <c r="D30" s="5">
        <v>6114.6645099999996</v>
      </c>
      <c r="E30" s="5">
        <f t="shared" si="4"/>
        <v>-146.04949000000033</v>
      </c>
      <c r="F30" s="7">
        <f t="shared" si="5"/>
        <v>-2.3327928731451397E-2</v>
      </c>
      <c r="G30" s="5">
        <f t="shared" si="1"/>
        <v>819.54450999999972</v>
      </c>
      <c r="H30" s="7">
        <f t="shared" si="3"/>
        <v>0.15477354809711574</v>
      </c>
      <c r="I30" s="7"/>
    </row>
    <row r="31" spans="1:9" ht="189" hidden="1" outlineLevel="3" x14ac:dyDescent="0.25">
      <c r="A31" s="3" t="s">
        <v>25</v>
      </c>
      <c r="B31" s="6">
        <v>0</v>
      </c>
      <c r="C31" s="4">
        <v>0</v>
      </c>
      <c r="D31" s="5">
        <v>-837.94060000000002</v>
      </c>
      <c r="E31" s="5">
        <f t="shared" si="4"/>
        <v>-837.94060000000002</v>
      </c>
      <c r="F31" s="7" t="e">
        <f t="shared" si="5"/>
        <v>#DIV/0!</v>
      </c>
      <c r="G31" s="5">
        <f t="shared" si="1"/>
        <v>-837.94060000000002</v>
      </c>
      <c r="H31" s="7" t="e">
        <f t="shared" si="3"/>
        <v>#DIV/0!</v>
      </c>
      <c r="I31" s="7"/>
    </row>
    <row r="32" spans="1:9" outlineLevel="1" collapsed="1" x14ac:dyDescent="0.25">
      <c r="A32" s="17" t="s">
        <v>26</v>
      </c>
      <c r="B32" s="19">
        <v>16769</v>
      </c>
      <c r="C32" s="19">
        <v>14662.415000000001</v>
      </c>
      <c r="D32" s="20">
        <v>15014.948399999999</v>
      </c>
      <c r="E32" s="20">
        <f>D32-B32</f>
        <v>-1754.0516000000007</v>
      </c>
      <c r="F32" s="21">
        <f>D32/B32-100%</f>
        <v>-0.10460084680064408</v>
      </c>
      <c r="G32" s="22">
        <f t="shared" si="1"/>
        <v>352.53339999999844</v>
      </c>
      <c r="H32" s="23">
        <f t="shared" si="3"/>
        <v>2.4043338017645688E-2</v>
      </c>
      <c r="I32" s="23"/>
    </row>
    <row r="33" spans="1:9" ht="33" customHeight="1" outlineLevel="2" x14ac:dyDescent="0.25">
      <c r="A33" s="64" t="s">
        <v>27</v>
      </c>
      <c r="B33" s="66">
        <v>8545</v>
      </c>
      <c r="C33" s="66">
        <v>7173</v>
      </c>
      <c r="D33" s="67">
        <v>7428.92497</v>
      </c>
      <c r="E33" s="67">
        <f>D33-B33</f>
        <v>-1116.07503</v>
      </c>
      <c r="F33" s="68">
        <f>D33/B33-100%</f>
        <v>-0.13061147220596836</v>
      </c>
      <c r="G33" s="33">
        <f t="shared" si="1"/>
        <v>255.92497000000003</v>
      </c>
      <c r="H33" s="34">
        <f t="shared" si="3"/>
        <v>3.5678930712393697E-2</v>
      </c>
      <c r="I33" s="103" t="s">
        <v>174</v>
      </c>
    </row>
    <row r="34" spans="1:9" ht="63" hidden="1" customHeight="1" outlineLevel="3" x14ac:dyDescent="0.25">
      <c r="A34" s="30" t="s">
        <v>28</v>
      </c>
      <c r="B34" s="32">
        <v>7290</v>
      </c>
      <c r="C34" s="32">
        <v>6223</v>
      </c>
      <c r="D34" s="33">
        <v>0</v>
      </c>
      <c r="E34" s="33">
        <f>D34-B34</f>
        <v>-7290</v>
      </c>
      <c r="F34" s="34">
        <f>D34/B34-100%</f>
        <v>-1</v>
      </c>
      <c r="G34" s="33">
        <f t="shared" si="1"/>
        <v>-6223</v>
      </c>
      <c r="H34" s="34">
        <f t="shared" si="3"/>
        <v>-1</v>
      </c>
      <c r="I34" s="104"/>
    </row>
    <row r="35" spans="1:9" ht="110.25" hidden="1" customHeight="1" outlineLevel="3" x14ac:dyDescent="0.25">
      <c r="A35" s="3" t="s">
        <v>29</v>
      </c>
      <c r="B35" s="4">
        <v>0</v>
      </c>
      <c r="C35" s="4">
        <v>0</v>
      </c>
      <c r="D35" s="5">
        <v>6265.6895000000004</v>
      </c>
      <c r="E35" s="5">
        <f t="shared" ref="E35:E41" si="6">D35-B35</f>
        <v>6265.6895000000004</v>
      </c>
      <c r="F35" s="7" t="s">
        <v>165</v>
      </c>
      <c r="G35" s="5">
        <f t="shared" si="1"/>
        <v>6265.6895000000004</v>
      </c>
      <c r="H35" s="7" t="s">
        <v>165</v>
      </c>
      <c r="I35" s="104"/>
    </row>
    <row r="36" spans="1:9" ht="78.75" hidden="1" customHeight="1" outlineLevel="3" x14ac:dyDescent="0.25">
      <c r="A36" s="3" t="s">
        <v>30</v>
      </c>
      <c r="B36" s="4">
        <v>0</v>
      </c>
      <c r="C36" s="4">
        <v>0</v>
      </c>
      <c r="D36" s="5">
        <v>221.95846</v>
      </c>
      <c r="E36" s="5">
        <f t="shared" si="6"/>
        <v>221.95846</v>
      </c>
      <c r="F36" s="7" t="s">
        <v>165</v>
      </c>
      <c r="G36" s="5">
        <f t="shared" si="1"/>
        <v>221.95846</v>
      </c>
      <c r="H36" s="7" t="s">
        <v>165</v>
      </c>
      <c r="I36" s="104"/>
    </row>
    <row r="37" spans="1:9" ht="110.25" hidden="1" customHeight="1" outlineLevel="3" x14ac:dyDescent="0.25">
      <c r="A37" s="3" t="s">
        <v>31</v>
      </c>
      <c r="B37" s="6">
        <v>0</v>
      </c>
      <c r="C37" s="4">
        <v>0</v>
      </c>
      <c r="D37" s="5">
        <v>2.3081800000000001</v>
      </c>
      <c r="E37" s="5">
        <f t="shared" si="6"/>
        <v>2.3081800000000001</v>
      </c>
      <c r="F37" s="7" t="s">
        <v>165</v>
      </c>
      <c r="G37" s="5">
        <f t="shared" si="1"/>
        <v>2.3081800000000001</v>
      </c>
      <c r="H37" s="7" t="s">
        <v>165</v>
      </c>
      <c r="I37" s="104"/>
    </row>
    <row r="38" spans="1:9" ht="110.25" hidden="1" customHeight="1" outlineLevel="3" x14ac:dyDescent="0.25">
      <c r="A38" s="3" t="s">
        <v>32</v>
      </c>
      <c r="B38" s="6">
        <v>1255</v>
      </c>
      <c r="C38" s="4">
        <v>950</v>
      </c>
      <c r="D38" s="5">
        <v>0</v>
      </c>
      <c r="E38" s="5">
        <f t="shared" si="6"/>
        <v>-1255</v>
      </c>
      <c r="F38" s="7">
        <f t="shared" ref="F38" si="7">D38/B38-100%</f>
        <v>-1</v>
      </c>
      <c r="G38" s="5">
        <f t="shared" si="1"/>
        <v>-950</v>
      </c>
      <c r="H38" s="7">
        <f t="shared" si="3"/>
        <v>-1</v>
      </c>
      <c r="I38" s="104"/>
    </row>
    <row r="39" spans="1:9" ht="157.5" hidden="1" customHeight="1" outlineLevel="3" x14ac:dyDescent="0.25">
      <c r="A39" s="3" t="s">
        <v>33</v>
      </c>
      <c r="B39" s="6">
        <v>0</v>
      </c>
      <c r="C39" s="4">
        <v>0</v>
      </c>
      <c r="D39" s="5">
        <v>922.53809999999999</v>
      </c>
      <c r="E39" s="5">
        <f t="shared" si="6"/>
        <v>922.53809999999999</v>
      </c>
      <c r="F39" s="7" t="s">
        <v>165</v>
      </c>
      <c r="G39" s="5">
        <f t="shared" si="1"/>
        <v>922.53809999999999</v>
      </c>
      <c r="H39" s="7" t="s">
        <v>165</v>
      </c>
      <c r="I39" s="104"/>
    </row>
    <row r="40" spans="1:9" ht="126" hidden="1" customHeight="1" outlineLevel="3" x14ac:dyDescent="0.25">
      <c r="A40" s="3" t="s">
        <v>34</v>
      </c>
      <c r="B40" s="6">
        <v>0</v>
      </c>
      <c r="C40" s="4">
        <v>0</v>
      </c>
      <c r="D40" s="5">
        <v>16.050229999999999</v>
      </c>
      <c r="E40" s="5">
        <f t="shared" si="6"/>
        <v>16.050229999999999</v>
      </c>
      <c r="F40" s="7" t="s">
        <v>165</v>
      </c>
      <c r="G40" s="5">
        <f t="shared" si="1"/>
        <v>16.050229999999999</v>
      </c>
      <c r="H40" s="7" t="s">
        <v>165</v>
      </c>
      <c r="I40" s="104"/>
    </row>
    <row r="41" spans="1:9" ht="173.25" hidden="1" customHeight="1" outlineLevel="3" x14ac:dyDescent="0.25">
      <c r="A41" s="3" t="s">
        <v>35</v>
      </c>
      <c r="B41" s="6">
        <v>0</v>
      </c>
      <c r="C41" s="4">
        <v>0</v>
      </c>
      <c r="D41" s="5">
        <v>0.3805</v>
      </c>
      <c r="E41" s="5">
        <f t="shared" si="6"/>
        <v>0.3805</v>
      </c>
      <c r="F41" s="7" t="s">
        <v>165</v>
      </c>
      <c r="G41" s="5">
        <f t="shared" si="1"/>
        <v>0.3805</v>
      </c>
      <c r="H41" s="7" t="s">
        <v>165</v>
      </c>
      <c r="I41" s="104"/>
    </row>
    <row r="42" spans="1:9" ht="31.5" outlineLevel="2" collapsed="1" x14ac:dyDescent="0.25">
      <c r="A42" s="64" t="s">
        <v>36</v>
      </c>
      <c r="B42" s="65">
        <v>7475</v>
      </c>
      <c r="C42" s="66">
        <v>7004.415</v>
      </c>
      <c r="D42" s="67">
        <v>7003.34584</v>
      </c>
      <c r="E42" s="67">
        <f>D42-B42</f>
        <v>-471.65416000000005</v>
      </c>
      <c r="F42" s="68">
        <f>D42/B42-100%</f>
        <v>-6.3097546488294354E-2</v>
      </c>
      <c r="G42" s="33">
        <f t="shared" si="1"/>
        <v>-1.0691600000000108</v>
      </c>
      <c r="H42" s="7">
        <f t="shared" si="3"/>
        <v>-1.5264087007982319E-4</v>
      </c>
      <c r="I42" s="104"/>
    </row>
    <row r="43" spans="1:9" ht="31.5" hidden="1" customHeight="1" outlineLevel="3" x14ac:dyDescent="0.25">
      <c r="A43" s="3" t="s">
        <v>36</v>
      </c>
      <c r="B43" s="6">
        <v>7475</v>
      </c>
      <c r="C43" s="4">
        <v>7000</v>
      </c>
      <c r="D43" s="5">
        <v>0</v>
      </c>
      <c r="E43" s="5">
        <f>D43-B43</f>
        <v>-7475</v>
      </c>
      <c r="F43" s="7">
        <f>D43/B43-100%</f>
        <v>-1</v>
      </c>
      <c r="G43" s="5">
        <f t="shared" si="1"/>
        <v>-7000</v>
      </c>
      <c r="H43" s="7">
        <f t="shared" si="3"/>
        <v>-1</v>
      </c>
      <c r="I43" s="104"/>
    </row>
    <row r="44" spans="1:9" ht="31.5" hidden="1" customHeight="1" outlineLevel="3" x14ac:dyDescent="0.25">
      <c r="A44" s="3" t="s">
        <v>36</v>
      </c>
      <c r="B44" s="6">
        <v>0</v>
      </c>
      <c r="C44" s="4">
        <v>0</v>
      </c>
      <c r="D44" s="5">
        <v>6937.6702299999997</v>
      </c>
      <c r="E44" s="5">
        <f t="shared" ref="E44:E48" si="8">D44-B44</f>
        <v>6937.6702299999997</v>
      </c>
      <c r="F44" s="7" t="s">
        <v>165</v>
      </c>
      <c r="G44" s="5">
        <f t="shared" si="1"/>
        <v>6937.6702299999997</v>
      </c>
      <c r="H44" s="7" t="s">
        <v>165</v>
      </c>
      <c r="I44" s="104"/>
    </row>
    <row r="45" spans="1:9" ht="31.5" hidden="1" customHeight="1" outlineLevel="3" x14ac:dyDescent="0.25">
      <c r="A45" s="3" t="s">
        <v>36</v>
      </c>
      <c r="B45" s="6">
        <v>0</v>
      </c>
      <c r="C45" s="4">
        <v>0</v>
      </c>
      <c r="D45" s="5">
        <v>51.175429999999999</v>
      </c>
      <c r="E45" s="5">
        <f t="shared" si="8"/>
        <v>51.175429999999999</v>
      </c>
      <c r="F45" s="7" t="s">
        <v>165</v>
      </c>
      <c r="G45" s="5">
        <f t="shared" si="1"/>
        <v>51.175429999999999</v>
      </c>
      <c r="H45" s="7" t="s">
        <v>165</v>
      </c>
      <c r="I45" s="104"/>
    </row>
    <row r="46" spans="1:9" ht="31.5" hidden="1" customHeight="1" outlineLevel="3" x14ac:dyDescent="0.25">
      <c r="A46" s="3" t="s">
        <v>36</v>
      </c>
      <c r="B46" s="6">
        <v>0</v>
      </c>
      <c r="C46" s="4">
        <v>0</v>
      </c>
      <c r="D46" s="5">
        <v>10.08569</v>
      </c>
      <c r="E46" s="5">
        <f t="shared" si="8"/>
        <v>10.08569</v>
      </c>
      <c r="F46" s="7" t="s">
        <v>165</v>
      </c>
      <c r="G46" s="5">
        <f t="shared" si="1"/>
        <v>10.08569</v>
      </c>
      <c r="H46" s="7" t="s">
        <v>165</v>
      </c>
      <c r="I46" s="104"/>
    </row>
    <row r="47" spans="1:9" ht="63" hidden="1" customHeight="1" outlineLevel="3" x14ac:dyDescent="0.25">
      <c r="A47" s="3" t="s">
        <v>37</v>
      </c>
      <c r="B47" s="6">
        <v>0</v>
      </c>
      <c r="C47" s="4">
        <v>4.415</v>
      </c>
      <c r="D47" s="5">
        <v>0</v>
      </c>
      <c r="E47" s="5">
        <f t="shared" si="8"/>
        <v>0</v>
      </c>
      <c r="F47" s="7" t="s">
        <v>165</v>
      </c>
      <c r="G47" s="5">
        <f t="shared" si="1"/>
        <v>-4.415</v>
      </c>
      <c r="H47" s="7">
        <f t="shared" si="3"/>
        <v>-1</v>
      </c>
      <c r="I47" s="104"/>
    </row>
    <row r="48" spans="1:9" ht="63" hidden="1" customHeight="1" outlineLevel="3" x14ac:dyDescent="0.25">
      <c r="A48" s="3" t="s">
        <v>37</v>
      </c>
      <c r="B48" s="6">
        <v>0</v>
      </c>
      <c r="C48" s="4">
        <v>0</v>
      </c>
      <c r="D48" s="5">
        <v>4.4144899999999998</v>
      </c>
      <c r="E48" s="5">
        <f t="shared" si="8"/>
        <v>4.4144899999999998</v>
      </c>
      <c r="F48" s="7" t="s">
        <v>165</v>
      </c>
      <c r="G48" s="5">
        <f t="shared" si="1"/>
        <v>4.4144899999999998</v>
      </c>
      <c r="H48" s="7" t="s">
        <v>165</v>
      </c>
      <c r="I48" s="104"/>
    </row>
    <row r="49" spans="1:9" outlineLevel="2" collapsed="1" x14ac:dyDescent="0.25">
      <c r="A49" s="64" t="s">
        <v>38</v>
      </c>
      <c r="B49" s="65">
        <v>155</v>
      </c>
      <c r="C49" s="66">
        <v>115</v>
      </c>
      <c r="D49" s="67">
        <v>110.56693</v>
      </c>
      <c r="E49" s="67">
        <f>D49-B49</f>
        <v>-44.433070000000001</v>
      </c>
      <c r="F49" s="68">
        <f>D49/B49-100%</f>
        <v>-0.28666496774193551</v>
      </c>
      <c r="G49" s="5">
        <f t="shared" si="1"/>
        <v>-4.4330700000000007</v>
      </c>
      <c r="H49" s="7">
        <f t="shared" si="3"/>
        <v>-3.854843478260872E-2</v>
      </c>
      <c r="I49" s="104"/>
    </row>
    <row r="50" spans="1:9" ht="15.75" hidden="1" customHeight="1" outlineLevel="3" x14ac:dyDescent="0.25">
      <c r="A50" s="30" t="s">
        <v>38</v>
      </c>
      <c r="B50" s="31">
        <v>155</v>
      </c>
      <c r="C50" s="32">
        <v>115</v>
      </c>
      <c r="D50" s="33">
        <v>0</v>
      </c>
      <c r="E50" s="33">
        <f>D50-B50</f>
        <v>-155</v>
      </c>
      <c r="F50" s="34">
        <f>D50/B50-100%</f>
        <v>-1</v>
      </c>
      <c r="G50" s="5">
        <f t="shared" si="1"/>
        <v>-115</v>
      </c>
      <c r="H50" s="7">
        <f t="shared" si="3"/>
        <v>-1</v>
      </c>
      <c r="I50" s="104"/>
    </row>
    <row r="51" spans="1:9" ht="63" hidden="1" customHeight="1" outlineLevel="3" x14ac:dyDescent="0.25">
      <c r="A51" s="30" t="s">
        <v>39</v>
      </c>
      <c r="B51" s="31">
        <v>0</v>
      </c>
      <c r="C51" s="32">
        <v>0</v>
      </c>
      <c r="D51" s="33">
        <v>109.65848</v>
      </c>
      <c r="E51" s="33">
        <f t="shared" ref="E51:E52" si="9">D51-B51</f>
        <v>109.65848</v>
      </c>
      <c r="F51" s="34" t="s">
        <v>165</v>
      </c>
      <c r="G51" s="5">
        <f t="shared" si="1"/>
        <v>109.65848</v>
      </c>
      <c r="H51" s="7" t="s">
        <v>165</v>
      </c>
      <c r="I51" s="104"/>
    </row>
    <row r="52" spans="1:9" ht="15.75" hidden="1" customHeight="1" outlineLevel="3" x14ac:dyDescent="0.25">
      <c r="A52" s="30" t="s">
        <v>38</v>
      </c>
      <c r="B52" s="31">
        <v>0</v>
      </c>
      <c r="C52" s="32">
        <v>0</v>
      </c>
      <c r="D52" s="33">
        <v>0.90844999999999998</v>
      </c>
      <c r="E52" s="33">
        <f t="shared" si="9"/>
        <v>0.90844999999999998</v>
      </c>
      <c r="F52" s="34" t="s">
        <v>165</v>
      </c>
      <c r="G52" s="5">
        <f t="shared" si="1"/>
        <v>0.90844999999999998</v>
      </c>
      <c r="H52" s="7" t="s">
        <v>165</v>
      </c>
      <c r="I52" s="104"/>
    </row>
    <row r="53" spans="1:9" ht="33.75" customHeight="1" outlineLevel="2" collapsed="1" x14ac:dyDescent="0.25">
      <c r="A53" s="64" t="s">
        <v>40</v>
      </c>
      <c r="B53" s="65">
        <v>594</v>
      </c>
      <c r="C53" s="66">
        <v>370</v>
      </c>
      <c r="D53" s="67">
        <v>472.11066</v>
      </c>
      <c r="E53" s="67">
        <f>D53-B53</f>
        <v>-121.88934</v>
      </c>
      <c r="F53" s="68">
        <f>D53/B53-100%</f>
        <v>-0.20520090909090904</v>
      </c>
      <c r="G53" s="5">
        <f t="shared" si="1"/>
        <v>102.11066</v>
      </c>
      <c r="H53" s="7">
        <f t="shared" si="3"/>
        <v>0.27597475675675676</v>
      </c>
      <c r="I53" s="105"/>
    </row>
    <row r="54" spans="1:9" ht="63" hidden="1" outlineLevel="3" x14ac:dyDescent="0.25">
      <c r="A54" s="3" t="s">
        <v>41</v>
      </c>
      <c r="B54" s="6">
        <v>594</v>
      </c>
      <c r="C54" s="4">
        <v>370</v>
      </c>
      <c r="D54" s="5">
        <v>0</v>
      </c>
      <c r="E54" s="5">
        <f>D54-B54</f>
        <v>-594</v>
      </c>
      <c r="F54" s="7">
        <f>D54/B54-100%</f>
        <v>-1</v>
      </c>
      <c r="G54" s="5">
        <f t="shared" si="1"/>
        <v>-370</v>
      </c>
      <c r="H54" s="7">
        <f t="shared" si="3"/>
        <v>-1</v>
      </c>
      <c r="I54" s="7"/>
    </row>
    <row r="55" spans="1:9" ht="63" hidden="1" outlineLevel="3" x14ac:dyDescent="0.25">
      <c r="A55" s="3" t="s">
        <v>41</v>
      </c>
      <c r="B55" s="6">
        <v>0</v>
      </c>
      <c r="C55" s="4">
        <v>0</v>
      </c>
      <c r="D55" s="5">
        <v>471.27474000000001</v>
      </c>
      <c r="E55" s="5">
        <f t="shared" ref="E55:E57" si="10">D55-B55</f>
        <v>471.27474000000001</v>
      </c>
      <c r="F55" s="7" t="s">
        <v>165</v>
      </c>
      <c r="G55" s="5">
        <f t="shared" si="1"/>
        <v>471.27474000000001</v>
      </c>
      <c r="H55" s="7" t="s">
        <v>165</v>
      </c>
      <c r="I55" s="7"/>
    </row>
    <row r="56" spans="1:9" ht="63" hidden="1" outlineLevel="3" x14ac:dyDescent="0.25">
      <c r="A56" s="3" t="s">
        <v>41</v>
      </c>
      <c r="B56" s="6">
        <v>0</v>
      </c>
      <c r="C56" s="4">
        <v>0</v>
      </c>
      <c r="D56" s="5">
        <v>0.73114999999999997</v>
      </c>
      <c r="E56" s="5">
        <f t="shared" si="10"/>
        <v>0.73114999999999997</v>
      </c>
      <c r="F56" s="7" t="s">
        <v>165</v>
      </c>
      <c r="G56" s="5">
        <f t="shared" si="1"/>
        <v>0.73114999999999997</v>
      </c>
      <c r="H56" s="7" t="s">
        <v>165</v>
      </c>
      <c r="I56" s="7"/>
    </row>
    <row r="57" spans="1:9" ht="63" hidden="1" outlineLevel="3" x14ac:dyDescent="0.25">
      <c r="A57" s="3" t="s">
        <v>41</v>
      </c>
      <c r="B57" s="6">
        <v>0</v>
      </c>
      <c r="C57" s="4">
        <v>0</v>
      </c>
      <c r="D57" s="5">
        <v>0.10477</v>
      </c>
      <c r="E57" s="5">
        <f t="shared" si="10"/>
        <v>0.10477</v>
      </c>
      <c r="F57" s="7" t="s">
        <v>165</v>
      </c>
      <c r="G57" s="5">
        <f t="shared" si="1"/>
        <v>0.10477</v>
      </c>
      <c r="H57" s="7" t="s">
        <v>165</v>
      </c>
      <c r="I57" s="7"/>
    </row>
    <row r="58" spans="1:9" outlineLevel="1" collapsed="1" x14ac:dyDescent="0.25">
      <c r="A58" s="17" t="s">
        <v>42</v>
      </c>
      <c r="B58" s="18">
        <v>0</v>
      </c>
      <c r="C58" s="19">
        <v>10.552</v>
      </c>
      <c r="D58" s="20">
        <v>10.63008</v>
      </c>
      <c r="E58" s="20">
        <f>D58-B58</f>
        <v>10.63008</v>
      </c>
      <c r="F58" s="48" t="s">
        <v>165</v>
      </c>
      <c r="G58" s="22">
        <f t="shared" si="1"/>
        <v>7.8079999999999927E-2</v>
      </c>
      <c r="H58" s="23">
        <f t="shared" si="3"/>
        <v>7.3995451099317933E-3</v>
      </c>
      <c r="I58" s="23"/>
    </row>
    <row r="59" spans="1:9" outlineLevel="2" x14ac:dyDescent="0.25">
      <c r="A59" s="64" t="s">
        <v>43</v>
      </c>
      <c r="B59" s="65">
        <v>0</v>
      </c>
      <c r="C59" s="66">
        <v>10.552</v>
      </c>
      <c r="D59" s="67">
        <v>10.63008</v>
      </c>
      <c r="E59" s="67">
        <f>D59-B59</f>
        <v>10.63008</v>
      </c>
      <c r="F59" s="69" t="s">
        <v>165</v>
      </c>
      <c r="G59" s="33">
        <f t="shared" si="1"/>
        <v>7.8079999999999927E-2</v>
      </c>
      <c r="H59" s="7">
        <f t="shared" si="3"/>
        <v>7.3995451099317933E-3</v>
      </c>
      <c r="I59" s="74" t="s">
        <v>182</v>
      </c>
    </row>
    <row r="60" spans="1:9" ht="63" hidden="1" outlineLevel="3" x14ac:dyDescent="0.25">
      <c r="A60" s="30" t="s">
        <v>44</v>
      </c>
      <c r="B60" s="31">
        <v>0</v>
      </c>
      <c r="C60" s="32">
        <v>5.992</v>
      </c>
      <c r="D60" s="33">
        <v>0</v>
      </c>
      <c r="E60" s="33">
        <f>D60-B60</f>
        <v>0</v>
      </c>
      <c r="F60" s="36" t="s">
        <v>165</v>
      </c>
      <c r="G60" s="33">
        <f t="shared" si="1"/>
        <v>-5.992</v>
      </c>
      <c r="H60" s="7">
        <f t="shared" si="3"/>
        <v>-1</v>
      </c>
      <c r="I60" s="7"/>
    </row>
    <row r="61" spans="1:9" ht="63" hidden="1" outlineLevel="3" x14ac:dyDescent="0.25">
      <c r="A61" s="3" t="s">
        <v>44</v>
      </c>
      <c r="B61" s="6">
        <v>0</v>
      </c>
      <c r="C61" s="4">
        <v>0</v>
      </c>
      <c r="D61" s="5">
        <v>5.992</v>
      </c>
      <c r="E61" s="5">
        <f t="shared" ref="E61:E64" si="11">D61-B61</f>
        <v>5.992</v>
      </c>
      <c r="F61" s="11" t="s">
        <v>165</v>
      </c>
      <c r="G61" s="5">
        <f t="shared" si="1"/>
        <v>5.992</v>
      </c>
      <c r="H61" s="7" t="s">
        <v>165</v>
      </c>
      <c r="I61" s="7"/>
    </row>
    <row r="62" spans="1:9" ht="63" hidden="1" outlineLevel="3" x14ac:dyDescent="0.25">
      <c r="A62" s="3" t="s">
        <v>45</v>
      </c>
      <c r="B62" s="6">
        <v>0</v>
      </c>
      <c r="C62" s="4">
        <v>4.5599999999999996</v>
      </c>
      <c r="D62" s="5">
        <v>0</v>
      </c>
      <c r="E62" s="5">
        <f t="shared" si="11"/>
        <v>0</v>
      </c>
      <c r="F62" s="11" t="s">
        <v>165</v>
      </c>
      <c r="G62" s="5">
        <f t="shared" si="1"/>
        <v>-4.5599999999999996</v>
      </c>
      <c r="H62" s="7">
        <f t="shared" si="3"/>
        <v>-1</v>
      </c>
      <c r="I62" s="7"/>
    </row>
    <row r="63" spans="1:9" ht="63" hidden="1" outlineLevel="3" x14ac:dyDescent="0.25">
      <c r="A63" s="3" t="s">
        <v>45</v>
      </c>
      <c r="B63" s="6">
        <v>0</v>
      </c>
      <c r="C63" s="4">
        <v>0</v>
      </c>
      <c r="D63" s="5">
        <v>4.55</v>
      </c>
      <c r="E63" s="5">
        <f t="shared" si="11"/>
        <v>4.55</v>
      </c>
      <c r="F63" s="11" t="s">
        <v>165</v>
      </c>
      <c r="G63" s="5">
        <f t="shared" si="1"/>
        <v>4.55</v>
      </c>
      <c r="H63" s="7" t="s">
        <v>165</v>
      </c>
      <c r="I63" s="7"/>
    </row>
    <row r="64" spans="1:9" ht="63" hidden="1" outlineLevel="3" x14ac:dyDescent="0.25">
      <c r="A64" s="3" t="s">
        <v>45</v>
      </c>
      <c r="B64" s="6">
        <v>0</v>
      </c>
      <c r="C64" s="4">
        <v>0</v>
      </c>
      <c r="D64" s="5">
        <v>8.8080000000000006E-2</v>
      </c>
      <c r="E64" s="5">
        <f t="shared" si="11"/>
        <v>8.8080000000000006E-2</v>
      </c>
      <c r="F64" s="11" t="s">
        <v>165</v>
      </c>
      <c r="G64" s="5">
        <f t="shared" si="1"/>
        <v>8.8080000000000006E-2</v>
      </c>
      <c r="H64" s="7" t="s">
        <v>165</v>
      </c>
      <c r="I64" s="7"/>
    </row>
    <row r="65" spans="1:9" outlineLevel="1" collapsed="1" x14ac:dyDescent="0.25">
      <c r="A65" s="17" t="s">
        <v>46</v>
      </c>
      <c r="B65" s="18">
        <v>3300</v>
      </c>
      <c r="C65" s="19">
        <v>3380</v>
      </c>
      <c r="D65" s="20">
        <v>3514.5512699999999</v>
      </c>
      <c r="E65" s="20">
        <f t="shared" ref="E65:E71" si="12">D65-B65</f>
        <v>214.55126999999993</v>
      </c>
      <c r="F65" s="21">
        <f t="shared" ref="F65:F71" si="13">D65/B65-100%</f>
        <v>6.5015536363636439E-2</v>
      </c>
      <c r="G65" s="22">
        <f t="shared" si="1"/>
        <v>134.55126999999993</v>
      </c>
      <c r="H65" s="23">
        <f t="shared" si="3"/>
        <v>3.9808068047337164E-2</v>
      </c>
      <c r="I65" s="23"/>
    </row>
    <row r="66" spans="1:9" ht="47.25" outlineLevel="2" x14ac:dyDescent="0.25">
      <c r="A66" s="64" t="s">
        <v>47</v>
      </c>
      <c r="B66" s="65">
        <v>3300</v>
      </c>
      <c r="C66" s="66">
        <v>3380</v>
      </c>
      <c r="D66" s="67">
        <v>3514.5512699999999</v>
      </c>
      <c r="E66" s="67">
        <f t="shared" si="12"/>
        <v>214.55126999999993</v>
      </c>
      <c r="F66" s="68">
        <f t="shared" si="13"/>
        <v>6.5015536363636439E-2</v>
      </c>
      <c r="G66" s="5">
        <f t="shared" si="1"/>
        <v>134.55126999999993</v>
      </c>
      <c r="H66" s="7">
        <f t="shared" si="3"/>
        <v>3.9808068047337164E-2</v>
      </c>
      <c r="I66" s="63" t="s">
        <v>176</v>
      </c>
    </row>
    <row r="67" spans="1:9" ht="78.75" hidden="1" outlineLevel="3" x14ac:dyDescent="0.25">
      <c r="A67" s="30" t="s">
        <v>48</v>
      </c>
      <c r="B67" s="31">
        <v>3300</v>
      </c>
      <c r="C67" s="32">
        <v>3380</v>
      </c>
      <c r="D67" s="33">
        <v>0</v>
      </c>
      <c r="E67" s="33">
        <f t="shared" si="12"/>
        <v>-3300</v>
      </c>
      <c r="F67" s="34">
        <f t="shared" si="13"/>
        <v>-1</v>
      </c>
      <c r="G67" s="5">
        <f t="shared" si="1"/>
        <v>-3380</v>
      </c>
      <c r="H67" s="7">
        <f t="shared" si="3"/>
        <v>-1</v>
      </c>
      <c r="I67" s="7"/>
    </row>
    <row r="68" spans="1:9" ht="78.75" hidden="1" outlineLevel="3" x14ac:dyDescent="0.25">
      <c r="A68" s="30" t="s">
        <v>48</v>
      </c>
      <c r="B68" s="31">
        <v>0</v>
      </c>
      <c r="C68" s="32">
        <v>0</v>
      </c>
      <c r="D68" s="33">
        <v>3514.5512699999999</v>
      </c>
      <c r="E68" s="33">
        <f t="shared" si="12"/>
        <v>3514.5512699999999</v>
      </c>
      <c r="F68" s="34" t="s">
        <v>165</v>
      </c>
      <c r="G68" s="5">
        <f t="shared" si="1"/>
        <v>3514.5512699999999</v>
      </c>
      <c r="H68" s="7" t="s">
        <v>165</v>
      </c>
      <c r="I68" s="7"/>
    </row>
    <row r="69" spans="1:9" ht="78.75" outlineLevel="1" collapsed="1" x14ac:dyDescent="0.25">
      <c r="A69" s="17" t="s">
        <v>49</v>
      </c>
      <c r="B69" s="18">
        <v>12600</v>
      </c>
      <c r="C69" s="19">
        <v>12292</v>
      </c>
      <c r="D69" s="20">
        <v>12955.914640000001</v>
      </c>
      <c r="E69" s="20">
        <f t="shared" si="12"/>
        <v>355.91464000000087</v>
      </c>
      <c r="F69" s="21">
        <f t="shared" si="13"/>
        <v>2.8247193650793756E-2</v>
      </c>
      <c r="G69" s="22">
        <f t="shared" si="1"/>
        <v>663.91464000000087</v>
      </c>
      <c r="H69" s="23">
        <f t="shared" si="3"/>
        <v>5.4011929710380713E-2</v>
      </c>
      <c r="I69" s="23"/>
    </row>
    <row r="70" spans="1:9" ht="143.25" customHeight="1" outlineLevel="2" x14ac:dyDescent="0.25">
      <c r="A70" s="64" t="s">
        <v>50</v>
      </c>
      <c r="B70" s="65">
        <v>12350</v>
      </c>
      <c r="C70" s="66">
        <v>12102</v>
      </c>
      <c r="D70" s="67">
        <v>12787.410669999999</v>
      </c>
      <c r="E70" s="67">
        <f t="shared" si="12"/>
        <v>437.4106699999993</v>
      </c>
      <c r="F70" s="68">
        <f t="shared" si="13"/>
        <v>3.5417868016194287E-2</v>
      </c>
      <c r="G70" s="33">
        <f t="shared" si="1"/>
        <v>685.4106699999993</v>
      </c>
      <c r="H70" s="34">
        <f t="shared" si="3"/>
        <v>5.6636148570484268E-2</v>
      </c>
      <c r="I70" s="34"/>
    </row>
    <row r="71" spans="1:9" ht="157.5" hidden="1" outlineLevel="3" x14ac:dyDescent="0.25">
      <c r="A71" s="3" t="s">
        <v>51</v>
      </c>
      <c r="B71" s="6">
        <v>3050</v>
      </c>
      <c r="C71" s="4">
        <v>3050</v>
      </c>
      <c r="D71" s="5">
        <v>3325.9584199999999</v>
      </c>
      <c r="E71" s="5">
        <f t="shared" si="12"/>
        <v>275.95841999999993</v>
      </c>
      <c r="F71" s="7">
        <f t="shared" si="13"/>
        <v>9.0478170491803178E-2</v>
      </c>
      <c r="G71" s="5">
        <f t="shared" si="1"/>
        <v>275.95841999999993</v>
      </c>
      <c r="H71" s="7">
        <f t="shared" si="3"/>
        <v>9.0478170491803178E-2</v>
      </c>
      <c r="I71" s="7"/>
    </row>
    <row r="72" spans="1:9" ht="126" hidden="1" outlineLevel="3" x14ac:dyDescent="0.25">
      <c r="A72" s="3" t="s">
        <v>52</v>
      </c>
      <c r="B72" s="6">
        <v>1600</v>
      </c>
      <c r="C72" s="4">
        <v>1600</v>
      </c>
      <c r="D72" s="5">
        <v>1758.0823700000001</v>
      </c>
      <c r="E72" s="5">
        <f t="shared" ref="E72:E74" si="14">D72-B72</f>
        <v>158.08237000000008</v>
      </c>
      <c r="F72" s="7">
        <f t="shared" ref="F72:F74" si="15">D72/B72-100%</f>
        <v>9.8801481249999989E-2</v>
      </c>
      <c r="G72" s="5">
        <f t="shared" si="1"/>
        <v>158.08237000000008</v>
      </c>
      <c r="H72" s="7">
        <f t="shared" si="3"/>
        <v>9.8801481249999989E-2</v>
      </c>
      <c r="I72" s="7"/>
    </row>
    <row r="73" spans="1:9" ht="126" hidden="1" outlineLevel="3" x14ac:dyDescent="0.25">
      <c r="A73" s="3" t="s">
        <v>53</v>
      </c>
      <c r="B73" s="6">
        <v>250</v>
      </c>
      <c r="C73" s="4">
        <v>361</v>
      </c>
      <c r="D73" s="5">
        <v>372.74892999999997</v>
      </c>
      <c r="E73" s="5">
        <f t="shared" si="14"/>
        <v>122.74892999999997</v>
      </c>
      <c r="F73" s="7">
        <f t="shared" si="15"/>
        <v>0.49099571999999991</v>
      </c>
      <c r="G73" s="5">
        <f t="shared" si="1"/>
        <v>11.748929999999973</v>
      </c>
      <c r="H73" s="7">
        <f t="shared" si="3"/>
        <v>3.254551246537396E-2</v>
      </c>
      <c r="I73" s="7"/>
    </row>
    <row r="74" spans="1:9" ht="63" hidden="1" outlineLevel="3" x14ac:dyDescent="0.25">
      <c r="A74" s="3" t="s">
        <v>54</v>
      </c>
      <c r="B74" s="6">
        <v>7450</v>
      </c>
      <c r="C74" s="4">
        <v>7091</v>
      </c>
      <c r="D74" s="5">
        <v>7330.6209500000004</v>
      </c>
      <c r="E74" s="5">
        <f t="shared" si="14"/>
        <v>-119.37904999999955</v>
      </c>
      <c r="F74" s="7">
        <f t="shared" si="15"/>
        <v>-1.6024033557046957E-2</v>
      </c>
      <c r="G74" s="5">
        <f t="shared" si="1"/>
        <v>239.62095000000045</v>
      </c>
      <c r="H74" s="7">
        <f t="shared" si="3"/>
        <v>3.3792264842758435E-2</v>
      </c>
      <c r="I74" s="7"/>
    </row>
    <row r="75" spans="1:9" ht="141.75" outlineLevel="2" collapsed="1" x14ac:dyDescent="0.25">
      <c r="A75" s="64" t="s">
        <v>55</v>
      </c>
      <c r="B75" s="65">
        <v>250</v>
      </c>
      <c r="C75" s="66">
        <v>190</v>
      </c>
      <c r="D75" s="67">
        <v>168.50397000000001</v>
      </c>
      <c r="E75" s="67">
        <f>D75-B75</f>
        <v>-81.49602999999999</v>
      </c>
      <c r="F75" s="68">
        <f>D75/B75-100%</f>
        <v>-0.32598411999999999</v>
      </c>
      <c r="G75" s="33">
        <f t="shared" ref="G75:G138" si="16">D75-C75</f>
        <v>-21.49602999999999</v>
      </c>
      <c r="H75" s="7">
        <f t="shared" ref="H75:H138" si="17">D75/C75-100%</f>
        <v>-0.11313699999999993</v>
      </c>
      <c r="I75" s="63" t="s">
        <v>179</v>
      </c>
    </row>
    <row r="76" spans="1:9" ht="126" hidden="1" outlineLevel="3" x14ac:dyDescent="0.25">
      <c r="A76" s="3" t="s">
        <v>56</v>
      </c>
      <c r="B76" s="6">
        <v>250</v>
      </c>
      <c r="C76" s="4">
        <v>190</v>
      </c>
      <c r="D76" s="5">
        <v>168.50397000000001</v>
      </c>
      <c r="E76" s="5">
        <f>D76-B76</f>
        <v>-81.49602999999999</v>
      </c>
      <c r="F76" s="7">
        <f>D76/B76-100%</f>
        <v>-0.32598411999999999</v>
      </c>
      <c r="G76" s="5">
        <f t="shared" si="16"/>
        <v>-21.49602999999999</v>
      </c>
      <c r="H76" s="7">
        <f t="shared" si="17"/>
        <v>-0.11313699999999993</v>
      </c>
      <c r="I76" s="7"/>
    </row>
    <row r="77" spans="1:9" ht="31.5" outlineLevel="1" collapsed="1" x14ac:dyDescent="0.25">
      <c r="A77" s="17" t="s">
        <v>57</v>
      </c>
      <c r="B77" s="18">
        <v>2507.6999999999998</v>
      </c>
      <c r="C77" s="19">
        <v>13100</v>
      </c>
      <c r="D77" s="20">
        <v>12959.68471</v>
      </c>
      <c r="E77" s="20">
        <f>D77-B77</f>
        <v>10451.984710000001</v>
      </c>
      <c r="F77" s="21">
        <f>D77/B77-100%</f>
        <v>4.1679565777405596</v>
      </c>
      <c r="G77" s="22">
        <f t="shared" si="16"/>
        <v>-140.31529000000046</v>
      </c>
      <c r="H77" s="23">
        <f t="shared" si="17"/>
        <v>-1.0711090839694681E-2</v>
      </c>
      <c r="I77" s="23"/>
    </row>
    <row r="78" spans="1:9" ht="31.5" outlineLevel="2" x14ac:dyDescent="0.25">
      <c r="A78" s="64" t="s">
        <v>58</v>
      </c>
      <c r="B78" s="65">
        <v>2507.6999999999998</v>
      </c>
      <c r="C78" s="66">
        <v>13100</v>
      </c>
      <c r="D78" s="67">
        <v>12959.68471</v>
      </c>
      <c r="E78" s="67">
        <f>D78-B78</f>
        <v>10451.984710000001</v>
      </c>
      <c r="F78" s="68">
        <f>D78/B78-100%</f>
        <v>4.1679565777405596</v>
      </c>
      <c r="G78" s="33">
        <f t="shared" si="16"/>
        <v>-140.31529000000046</v>
      </c>
      <c r="H78" s="7">
        <f t="shared" si="17"/>
        <v>-1.0711090839694681E-2</v>
      </c>
      <c r="I78" s="63" t="s">
        <v>180</v>
      </c>
    </row>
    <row r="79" spans="1:9" ht="47.25" hidden="1" outlineLevel="3" x14ac:dyDescent="0.25">
      <c r="A79" s="30" t="s">
        <v>59</v>
      </c>
      <c r="B79" s="31">
        <v>754.3</v>
      </c>
      <c r="C79" s="32">
        <v>1000</v>
      </c>
      <c r="D79" s="33">
        <v>0</v>
      </c>
      <c r="E79" s="33">
        <f>D79-B79</f>
        <v>-754.3</v>
      </c>
      <c r="F79" s="34">
        <f>D79/B79-100%</f>
        <v>-1</v>
      </c>
      <c r="G79" s="33">
        <f t="shared" si="16"/>
        <v>-1000</v>
      </c>
      <c r="H79" s="7">
        <f t="shared" si="17"/>
        <v>-1</v>
      </c>
      <c r="I79" s="7"/>
    </row>
    <row r="80" spans="1:9" ht="110.25" hidden="1" outlineLevel="3" x14ac:dyDescent="0.25">
      <c r="A80" s="3" t="s">
        <v>60</v>
      </c>
      <c r="B80" s="6">
        <v>0</v>
      </c>
      <c r="C80" s="4">
        <v>0</v>
      </c>
      <c r="D80" s="5">
        <v>963.94536000000005</v>
      </c>
      <c r="E80" s="5">
        <f t="shared" ref="E80:E84" si="18">D80-B80</f>
        <v>963.94536000000005</v>
      </c>
      <c r="F80" s="7" t="s">
        <v>165</v>
      </c>
      <c r="G80" s="5">
        <f t="shared" si="16"/>
        <v>963.94536000000005</v>
      </c>
      <c r="H80" s="7" t="s">
        <v>165</v>
      </c>
      <c r="I80" s="7"/>
    </row>
    <row r="81" spans="1:9" ht="31.5" hidden="1" outlineLevel="3" x14ac:dyDescent="0.25">
      <c r="A81" s="3" t="s">
        <v>61</v>
      </c>
      <c r="B81" s="6">
        <v>1738</v>
      </c>
      <c r="C81" s="4">
        <v>1000</v>
      </c>
      <c r="D81" s="5">
        <v>0</v>
      </c>
      <c r="E81" s="5">
        <f t="shared" si="18"/>
        <v>-1738</v>
      </c>
      <c r="F81" s="7">
        <f t="shared" ref="F81:F83" si="19">D81/B81-100%</f>
        <v>-1</v>
      </c>
      <c r="G81" s="5">
        <f t="shared" si="16"/>
        <v>-1000</v>
      </c>
      <c r="H81" s="7">
        <f t="shared" si="17"/>
        <v>-1</v>
      </c>
      <c r="I81" s="7"/>
    </row>
    <row r="82" spans="1:9" ht="94.5" hidden="1" outlineLevel="3" x14ac:dyDescent="0.25">
      <c r="A82" s="3" t="s">
        <v>62</v>
      </c>
      <c r="B82" s="6">
        <v>0</v>
      </c>
      <c r="C82" s="4">
        <v>0</v>
      </c>
      <c r="D82" s="5">
        <v>942.34100000000001</v>
      </c>
      <c r="E82" s="5">
        <f t="shared" si="18"/>
        <v>942.34100000000001</v>
      </c>
      <c r="F82" s="7" t="s">
        <v>165</v>
      </c>
      <c r="G82" s="5">
        <f t="shared" si="16"/>
        <v>942.34100000000001</v>
      </c>
      <c r="H82" s="7" t="s">
        <v>165</v>
      </c>
      <c r="I82" s="7"/>
    </row>
    <row r="83" spans="1:9" ht="31.5" hidden="1" outlineLevel="3" x14ac:dyDescent="0.25">
      <c r="A83" s="3" t="s">
        <v>63</v>
      </c>
      <c r="B83" s="6">
        <v>15.4</v>
      </c>
      <c r="C83" s="4">
        <v>11100</v>
      </c>
      <c r="D83" s="5">
        <v>0</v>
      </c>
      <c r="E83" s="5">
        <f t="shared" si="18"/>
        <v>-15.4</v>
      </c>
      <c r="F83" s="7">
        <f t="shared" si="19"/>
        <v>-1</v>
      </c>
      <c r="G83" s="5">
        <f t="shared" si="16"/>
        <v>-11100</v>
      </c>
      <c r="H83" s="7">
        <f t="shared" si="17"/>
        <v>-1</v>
      </c>
      <c r="I83" s="7"/>
    </row>
    <row r="84" spans="1:9" ht="94.5" hidden="1" outlineLevel="3" x14ac:dyDescent="0.25">
      <c r="A84" s="3" t="s">
        <v>64</v>
      </c>
      <c r="B84" s="6">
        <v>0</v>
      </c>
      <c r="C84" s="4">
        <v>0</v>
      </c>
      <c r="D84" s="5">
        <v>11053.398349999999</v>
      </c>
      <c r="E84" s="5">
        <f t="shared" si="18"/>
        <v>11053.398349999999</v>
      </c>
      <c r="F84" s="7" t="s">
        <v>165</v>
      </c>
      <c r="G84" s="5">
        <f t="shared" si="16"/>
        <v>11053.398349999999</v>
      </c>
      <c r="H84" s="7" t="s">
        <v>165</v>
      </c>
      <c r="I84" s="7"/>
    </row>
    <row r="85" spans="1:9" ht="47.25" outlineLevel="1" collapsed="1" x14ac:dyDescent="0.25">
      <c r="A85" s="17" t="s">
        <v>65</v>
      </c>
      <c r="B85" s="18">
        <v>360</v>
      </c>
      <c r="C85" s="19">
        <v>468.71902</v>
      </c>
      <c r="D85" s="20">
        <v>480.99829999999997</v>
      </c>
      <c r="E85" s="20">
        <f t="shared" ref="E85:E93" si="20">D85-B85</f>
        <v>120.99829999999997</v>
      </c>
      <c r="F85" s="21">
        <f t="shared" ref="F85:F93" si="21">D85/B85-100%</f>
        <v>0.33610638888888889</v>
      </c>
      <c r="G85" s="22">
        <f t="shared" si="16"/>
        <v>12.279279999999972</v>
      </c>
      <c r="H85" s="23">
        <f t="shared" si="17"/>
        <v>2.6197528745472987E-2</v>
      </c>
      <c r="I85" s="23"/>
    </row>
    <row r="86" spans="1:9" ht="31.5" outlineLevel="2" x14ac:dyDescent="0.25">
      <c r="A86" s="64" t="s">
        <v>66</v>
      </c>
      <c r="B86" s="65">
        <v>360</v>
      </c>
      <c r="C86" s="66">
        <v>468.71902</v>
      </c>
      <c r="D86" s="67">
        <v>480.99829999999997</v>
      </c>
      <c r="E86" s="67">
        <f t="shared" si="20"/>
        <v>120.99829999999997</v>
      </c>
      <c r="F86" s="68">
        <f t="shared" si="21"/>
        <v>0.33610638888888889</v>
      </c>
      <c r="G86" s="33">
        <f t="shared" si="16"/>
        <v>12.279279999999972</v>
      </c>
      <c r="H86" s="7">
        <f t="shared" si="17"/>
        <v>2.6197528745472987E-2</v>
      </c>
      <c r="I86" s="74" t="s">
        <v>175</v>
      </c>
    </row>
    <row r="87" spans="1:9" ht="31.5" hidden="1" outlineLevel="3" x14ac:dyDescent="0.25">
      <c r="A87" s="30" t="s">
        <v>67</v>
      </c>
      <c r="B87" s="31">
        <v>60</v>
      </c>
      <c r="C87" s="32">
        <v>38.404719999999998</v>
      </c>
      <c r="D87" s="33">
        <v>38.404719999999998</v>
      </c>
      <c r="E87" s="33">
        <f t="shared" si="20"/>
        <v>-21.595280000000002</v>
      </c>
      <c r="F87" s="34">
        <f t="shared" si="21"/>
        <v>-0.35992133333333343</v>
      </c>
      <c r="G87" s="33">
        <f t="shared" si="16"/>
        <v>0</v>
      </c>
      <c r="H87" s="7">
        <f t="shared" si="17"/>
        <v>0</v>
      </c>
      <c r="I87" s="7"/>
    </row>
    <row r="88" spans="1:9" ht="31.5" hidden="1" outlineLevel="3" x14ac:dyDescent="0.25">
      <c r="A88" s="3" t="s">
        <v>67</v>
      </c>
      <c r="B88" s="6">
        <v>300</v>
      </c>
      <c r="C88" s="4">
        <v>430.3143</v>
      </c>
      <c r="D88" s="5">
        <v>442.59357999999997</v>
      </c>
      <c r="E88" s="5">
        <f t="shared" si="20"/>
        <v>142.59357999999997</v>
      </c>
      <c r="F88" s="7">
        <f t="shared" si="21"/>
        <v>0.47531193333333333</v>
      </c>
      <c r="G88" s="5">
        <f t="shared" si="16"/>
        <v>12.279279999999972</v>
      </c>
      <c r="H88" s="7">
        <f t="shared" si="17"/>
        <v>2.8535607577995892E-2</v>
      </c>
      <c r="I88" s="7"/>
    </row>
    <row r="89" spans="1:9" ht="47.25" outlineLevel="1" collapsed="1" x14ac:dyDescent="0.25">
      <c r="A89" s="17" t="s">
        <v>68</v>
      </c>
      <c r="B89" s="18">
        <v>3078.6</v>
      </c>
      <c r="C89" s="19">
        <v>3107</v>
      </c>
      <c r="D89" s="20">
        <v>3162.7022999999999</v>
      </c>
      <c r="E89" s="20">
        <f t="shared" si="20"/>
        <v>84.102300000000014</v>
      </c>
      <c r="F89" s="21">
        <f t="shared" si="21"/>
        <v>2.731835899434798E-2</v>
      </c>
      <c r="G89" s="22">
        <f t="shared" si="16"/>
        <v>55.702299999999923</v>
      </c>
      <c r="H89" s="78">
        <f t="shared" si="17"/>
        <v>1.7928001287415452E-2</v>
      </c>
      <c r="I89" s="78"/>
    </row>
    <row r="90" spans="1:9" ht="126" customHeight="1" outlineLevel="2" x14ac:dyDescent="0.25">
      <c r="A90" s="64" t="s">
        <v>69</v>
      </c>
      <c r="B90" s="65">
        <v>2400</v>
      </c>
      <c r="C90" s="66">
        <v>1670</v>
      </c>
      <c r="D90" s="67">
        <v>1673.5201500000001</v>
      </c>
      <c r="E90" s="67">
        <f t="shared" si="20"/>
        <v>-726.47984999999994</v>
      </c>
      <c r="F90" s="68">
        <f t="shared" si="21"/>
        <v>-0.30269993750000002</v>
      </c>
      <c r="G90" s="77">
        <f t="shared" si="16"/>
        <v>3.5201500000000578</v>
      </c>
      <c r="H90" s="79">
        <f t="shared" si="17"/>
        <v>2.107874251497055E-3</v>
      </c>
      <c r="I90" s="82" t="s">
        <v>178</v>
      </c>
    </row>
    <row r="91" spans="1:9" ht="157.5" hidden="1" customHeight="1" outlineLevel="3" x14ac:dyDescent="0.25">
      <c r="A91" s="3" t="s">
        <v>70</v>
      </c>
      <c r="B91" s="6">
        <v>2400</v>
      </c>
      <c r="C91" s="4">
        <v>1670</v>
      </c>
      <c r="D91" s="5">
        <v>1673.5201500000001</v>
      </c>
      <c r="E91" s="5">
        <f t="shared" si="20"/>
        <v>-726.47984999999994</v>
      </c>
      <c r="F91" s="7">
        <f t="shared" si="21"/>
        <v>-0.30269993750000002</v>
      </c>
      <c r="G91" s="77">
        <f t="shared" si="16"/>
        <v>3.5201500000000578</v>
      </c>
      <c r="H91" s="80">
        <f t="shared" si="17"/>
        <v>2.107874251497055E-3</v>
      </c>
      <c r="I91" s="81"/>
    </row>
    <row r="92" spans="1:9" ht="47.25" outlineLevel="2" collapsed="1" x14ac:dyDescent="0.25">
      <c r="A92" s="64" t="s">
        <v>71</v>
      </c>
      <c r="B92" s="65">
        <v>678.6</v>
      </c>
      <c r="C92" s="66">
        <v>1419</v>
      </c>
      <c r="D92" s="67">
        <v>1471.9119900000001</v>
      </c>
      <c r="E92" s="67">
        <f t="shared" si="20"/>
        <v>793.31199000000004</v>
      </c>
      <c r="F92" s="68">
        <f t="shared" si="21"/>
        <v>1.169042130857648</v>
      </c>
      <c r="G92" s="5">
        <f t="shared" si="16"/>
        <v>52.91199000000006</v>
      </c>
      <c r="H92" s="83">
        <f t="shared" si="17"/>
        <v>3.7288224101480028E-2</v>
      </c>
      <c r="I92" s="84" t="s">
        <v>177</v>
      </c>
    </row>
    <row r="93" spans="1:9" ht="94.5" hidden="1" customHeight="1" outlineLevel="3" x14ac:dyDescent="0.25">
      <c r="A93" s="3" t="s">
        <v>72</v>
      </c>
      <c r="B93" s="6">
        <v>40</v>
      </c>
      <c r="C93" s="4">
        <v>590</v>
      </c>
      <c r="D93" s="5">
        <v>589.61742000000004</v>
      </c>
      <c r="E93" s="5">
        <f t="shared" si="20"/>
        <v>549.61742000000004</v>
      </c>
      <c r="F93" s="7">
        <f t="shared" si="21"/>
        <v>13.7404355</v>
      </c>
      <c r="G93" s="5">
        <f t="shared" si="16"/>
        <v>-0.38257999999996173</v>
      </c>
      <c r="H93" s="7">
        <f t="shared" si="17"/>
        <v>-6.4844067796598903E-4</v>
      </c>
      <c r="I93" s="72"/>
    </row>
    <row r="94" spans="1:9" ht="78.75" hidden="1" customHeight="1" outlineLevel="3" x14ac:dyDescent="0.25">
      <c r="A94" s="3" t="s">
        <v>73</v>
      </c>
      <c r="B94" s="6">
        <v>300</v>
      </c>
      <c r="C94" s="4">
        <v>490</v>
      </c>
      <c r="D94" s="5">
        <v>543.30152999999996</v>
      </c>
      <c r="E94" s="5">
        <f t="shared" ref="E94:E95" si="22">D94-B94</f>
        <v>243.30152999999996</v>
      </c>
      <c r="F94" s="7">
        <f t="shared" ref="F94:F95" si="23">D94/B94-100%</f>
        <v>0.81100509999999981</v>
      </c>
      <c r="G94" s="5">
        <f t="shared" si="16"/>
        <v>53.301529999999957</v>
      </c>
      <c r="H94" s="7">
        <f t="shared" si="17"/>
        <v>0.10877863265306109</v>
      </c>
      <c r="I94" s="72"/>
    </row>
    <row r="95" spans="1:9" ht="94.5" hidden="1" customHeight="1" outlineLevel="3" x14ac:dyDescent="0.25">
      <c r="A95" s="3" t="s">
        <v>74</v>
      </c>
      <c r="B95" s="6">
        <v>338.6</v>
      </c>
      <c r="C95" s="4">
        <v>339</v>
      </c>
      <c r="D95" s="5">
        <v>338.99304000000001</v>
      </c>
      <c r="E95" s="5">
        <f t="shared" si="22"/>
        <v>0.39303999999998496</v>
      </c>
      <c r="F95" s="7">
        <f t="shared" si="23"/>
        <v>1.1607796810395588E-3</v>
      </c>
      <c r="G95" s="5">
        <f t="shared" si="16"/>
        <v>-6.9599999999923057E-3</v>
      </c>
      <c r="H95" s="7">
        <f t="shared" si="17"/>
        <v>-2.0530973451338141E-5</v>
      </c>
      <c r="I95" s="72"/>
    </row>
    <row r="96" spans="1:9" ht="109.5" customHeight="1" outlineLevel="2" collapsed="1" x14ac:dyDescent="0.25">
      <c r="A96" s="64" t="s">
        <v>75</v>
      </c>
      <c r="B96" s="65">
        <v>0</v>
      </c>
      <c r="C96" s="66">
        <v>18</v>
      </c>
      <c r="D96" s="67">
        <v>17.270160000000001</v>
      </c>
      <c r="E96" s="67">
        <f t="shared" ref="E96:E101" si="24">D96-B96</f>
        <v>17.270160000000001</v>
      </c>
      <c r="F96" s="69" t="s">
        <v>165</v>
      </c>
      <c r="G96" s="33">
        <f t="shared" si="16"/>
        <v>-0.72983999999999938</v>
      </c>
      <c r="H96" s="34">
        <f t="shared" si="17"/>
        <v>-4.054666666666662E-2</v>
      </c>
      <c r="I96" s="106" t="s">
        <v>183</v>
      </c>
    </row>
    <row r="97" spans="1:9" ht="157.5" hidden="1" outlineLevel="3" x14ac:dyDescent="0.25">
      <c r="A97" s="3" t="s">
        <v>76</v>
      </c>
      <c r="B97" s="6">
        <v>0</v>
      </c>
      <c r="C97" s="4">
        <v>7</v>
      </c>
      <c r="D97" s="5">
        <v>6.4051999999999998</v>
      </c>
      <c r="E97" s="5">
        <f t="shared" si="24"/>
        <v>6.4051999999999998</v>
      </c>
      <c r="F97" s="11" t="s">
        <v>165</v>
      </c>
      <c r="G97" s="5">
        <f t="shared" si="16"/>
        <v>-0.59480000000000022</v>
      </c>
      <c r="H97" s="7">
        <f t="shared" si="17"/>
        <v>-8.4971428571428587E-2</v>
      </c>
      <c r="I97" s="7"/>
    </row>
    <row r="98" spans="1:9" ht="141.75" hidden="1" outlineLevel="3" x14ac:dyDescent="0.25">
      <c r="A98" s="3" t="s">
        <v>77</v>
      </c>
      <c r="B98" s="6">
        <v>0</v>
      </c>
      <c r="C98" s="4">
        <v>11</v>
      </c>
      <c r="D98" s="5">
        <v>10.86496</v>
      </c>
      <c r="E98" s="5">
        <f t="shared" si="24"/>
        <v>10.86496</v>
      </c>
      <c r="F98" s="11" t="s">
        <v>165</v>
      </c>
      <c r="G98" s="5">
        <f t="shared" si="16"/>
        <v>-0.13504000000000005</v>
      </c>
      <c r="H98" s="7">
        <f t="shared" si="17"/>
        <v>-1.2276363636363641E-2</v>
      </c>
      <c r="I98" s="75"/>
    </row>
    <row r="99" spans="1:9" ht="31.5" outlineLevel="1" collapsed="1" x14ac:dyDescent="0.25">
      <c r="A99" s="17" t="s">
        <v>78</v>
      </c>
      <c r="B99" s="18">
        <v>246.60900000000001</v>
      </c>
      <c r="C99" s="19">
        <v>1848.34491</v>
      </c>
      <c r="D99" s="20">
        <v>1947.84788</v>
      </c>
      <c r="E99" s="20">
        <f t="shared" si="24"/>
        <v>1701.2388800000001</v>
      </c>
      <c r="F99" s="21">
        <f t="shared" ref="F99:F101" si="25">D99/B99-100%</f>
        <v>6.8985271421562064</v>
      </c>
      <c r="G99" s="22">
        <f t="shared" si="16"/>
        <v>99.502970000000005</v>
      </c>
      <c r="H99" s="23">
        <f t="shared" si="17"/>
        <v>5.3833551011861713E-2</v>
      </c>
      <c r="I99" s="76"/>
    </row>
    <row r="100" spans="1:9" ht="63" outlineLevel="2" x14ac:dyDescent="0.25">
      <c r="A100" s="64" t="s">
        <v>79</v>
      </c>
      <c r="B100" s="65">
        <v>246.60900000000001</v>
      </c>
      <c r="C100" s="66">
        <v>485.92943000000002</v>
      </c>
      <c r="D100" s="67">
        <v>546.74879999999996</v>
      </c>
      <c r="E100" s="67">
        <f t="shared" si="24"/>
        <v>300.13979999999992</v>
      </c>
      <c r="F100" s="68">
        <f t="shared" si="25"/>
        <v>1.2170675036190892</v>
      </c>
      <c r="G100" s="33">
        <f t="shared" si="16"/>
        <v>60.819369999999935</v>
      </c>
      <c r="H100" s="7">
        <f t="shared" si="17"/>
        <v>0.12516091071084112</v>
      </c>
      <c r="I100" s="97" t="s">
        <v>181</v>
      </c>
    </row>
    <row r="101" spans="1:9" ht="157.5" hidden="1" customHeight="1" outlineLevel="3" x14ac:dyDescent="0.25">
      <c r="A101" s="3" t="s">
        <v>80</v>
      </c>
      <c r="B101" s="6">
        <v>246.60900000000001</v>
      </c>
      <c r="C101" s="4">
        <v>65.5</v>
      </c>
      <c r="D101" s="5">
        <v>0</v>
      </c>
      <c r="E101" s="5">
        <f t="shared" si="24"/>
        <v>-246.60900000000001</v>
      </c>
      <c r="F101" s="7">
        <f t="shared" si="25"/>
        <v>-1</v>
      </c>
      <c r="G101" s="5">
        <f t="shared" si="16"/>
        <v>-65.5</v>
      </c>
      <c r="H101" s="7">
        <f t="shared" si="17"/>
        <v>-1</v>
      </c>
      <c r="I101" s="98"/>
    </row>
    <row r="102" spans="1:9" ht="204.75" hidden="1" customHeight="1" outlineLevel="3" x14ac:dyDescent="0.25">
      <c r="A102" s="3" t="s">
        <v>81</v>
      </c>
      <c r="B102" s="6">
        <v>0</v>
      </c>
      <c r="C102" s="4">
        <v>0</v>
      </c>
      <c r="D102" s="5">
        <v>15</v>
      </c>
      <c r="E102" s="5">
        <f t="shared" ref="E102:E156" si="26">D102-B102</f>
        <v>15</v>
      </c>
      <c r="F102" s="7" t="s">
        <v>165</v>
      </c>
      <c r="G102" s="5">
        <f t="shared" si="16"/>
        <v>15</v>
      </c>
      <c r="H102" s="7" t="s">
        <v>165</v>
      </c>
      <c r="I102" s="98"/>
    </row>
    <row r="103" spans="1:9" ht="157.5" hidden="1" customHeight="1" outlineLevel="3" x14ac:dyDescent="0.25">
      <c r="A103" s="3" t="s">
        <v>80</v>
      </c>
      <c r="B103" s="6">
        <v>0</v>
      </c>
      <c r="C103" s="4">
        <v>0</v>
      </c>
      <c r="D103" s="5">
        <v>51</v>
      </c>
      <c r="E103" s="5">
        <f t="shared" si="26"/>
        <v>51</v>
      </c>
      <c r="F103" s="7" t="s">
        <v>165</v>
      </c>
      <c r="G103" s="5">
        <f t="shared" si="16"/>
        <v>51</v>
      </c>
      <c r="H103" s="7" t="s">
        <v>165</v>
      </c>
      <c r="I103" s="98"/>
    </row>
    <row r="104" spans="1:9" ht="157.5" hidden="1" customHeight="1" outlineLevel="3" x14ac:dyDescent="0.25">
      <c r="A104" s="3" t="s">
        <v>82</v>
      </c>
      <c r="B104" s="6">
        <v>0</v>
      </c>
      <c r="C104" s="4">
        <v>49.999989999999997</v>
      </c>
      <c r="D104" s="5">
        <v>0</v>
      </c>
      <c r="E104" s="5">
        <f t="shared" si="26"/>
        <v>0</v>
      </c>
      <c r="F104" s="7" t="s">
        <v>165</v>
      </c>
      <c r="G104" s="5">
        <f t="shared" si="16"/>
        <v>-49.999989999999997</v>
      </c>
      <c r="H104" s="7">
        <f t="shared" si="17"/>
        <v>-1</v>
      </c>
      <c r="I104" s="98"/>
    </row>
    <row r="105" spans="1:9" ht="157.5" hidden="1" customHeight="1" outlineLevel="3" x14ac:dyDescent="0.25">
      <c r="A105" s="3" t="s">
        <v>83</v>
      </c>
      <c r="B105" s="6">
        <v>0</v>
      </c>
      <c r="C105" s="4">
        <v>0</v>
      </c>
      <c r="D105" s="5">
        <v>50</v>
      </c>
      <c r="E105" s="5">
        <f t="shared" si="26"/>
        <v>50</v>
      </c>
      <c r="F105" s="7" t="s">
        <v>165</v>
      </c>
      <c r="G105" s="5">
        <f t="shared" si="16"/>
        <v>50</v>
      </c>
      <c r="H105" s="7" t="s">
        <v>165</v>
      </c>
      <c r="I105" s="98"/>
    </row>
    <row r="106" spans="1:9" ht="141.75" hidden="1" customHeight="1" outlineLevel="3" x14ac:dyDescent="0.25">
      <c r="A106" s="3" t="s">
        <v>84</v>
      </c>
      <c r="B106" s="6">
        <v>0</v>
      </c>
      <c r="C106" s="4">
        <v>0.5</v>
      </c>
      <c r="D106" s="5">
        <v>0</v>
      </c>
      <c r="E106" s="5">
        <f t="shared" si="26"/>
        <v>0</v>
      </c>
      <c r="F106" s="7" t="s">
        <v>165</v>
      </c>
      <c r="G106" s="5">
        <f t="shared" si="16"/>
        <v>-0.5</v>
      </c>
      <c r="H106" s="7">
        <f t="shared" si="17"/>
        <v>-1</v>
      </c>
      <c r="I106" s="98"/>
    </row>
    <row r="107" spans="1:9" ht="220.5" hidden="1" customHeight="1" outlineLevel="3" x14ac:dyDescent="0.25">
      <c r="A107" s="3" t="s">
        <v>85</v>
      </c>
      <c r="B107" s="6">
        <v>0</v>
      </c>
      <c r="C107" s="4">
        <v>0</v>
      </c>
      <c r="D107" s="5">
        <v>0.5</v>
      </c>
      <c r="E107" s="5">
        <f t="shared" si="26"/>
        <v>0.5</v>
      </c>
      <c r="F107" s="7" t="s">
        <v>165</v>
      </c>
      <c r="G107" s="5">
        <f t="shared" si="16"/>
        <v>0.5</v>
      </c>
      <c r="H107" s="7" t="s">
        <v>165</v>
      </c>
      <c r="I107" s="98"/>
    </row>
    <row r="108" spans="1:9" ht="173.25" hidden="1" customHeight="1" outlineLevel="3" x14ac:dyDescent="0.25">
      <c r="A108" s="3" t="s">
        <v>86</v>
      </c>
      <c r="B108" s="6">
        <v>0</v>
      </c>
      <c r="C108" s="4">
        <v>7.75</v>
      </c>
      <c r="D108" s="5">
        <v>0</v>
      </c>
      <c r="E108" s="5">
        <f t="shared" si="26"/>
        <v>0</v>
      </c>
      <c r="F108" s="7" t="s">
        <v>165</v>
      </c>
      <c r="G108" s="5">
        <f t="shared" si="16"/>
        <v>-7.75</v>
      </c>
      <c r="H108" s="7">
        <f t="shared" si="17"/>
        <v>-1</v>
      </c>
      <c r="I108" s="98"/>
    </row>
    <row r="109" spans="1:9" ht="220.5" hidden="1" customHeight="1" outlineLevel="3" x14ac:dyDescent="0.25">
      <c r="A109" s="3" t="s">
        <v>87</v>
      </c>
      <c r="B109" s="6">
        <v>0</v>
      </c>
      <c r="C109" s="4">
        <v>0</v>
      </c>
      <c r="D109" s="5">
        <v>0.5</v>
      </c>
      <c r="E109" s="5">
        <f t="shared" si="26"/>
        <v>0.5</v>
      </c>
      <c r="F109" s="7" t="s">
        <v>165</v>
      </c>
      <c r="G109" s="5">
        <f t="shared" si="16"/>
        <v>0.5</v>
      </c>
      <c r="H109" s="7" t="s">
        <v>165</v>
      </c>
      <c r="I109" s="98"/>
    </row>
    <row r="110" spans="1:9" ht="173.25" hidden="1" customHeight="1" outlineLevel="3" x14ac:dyDescent="0.25">
      <c r="A110" s="3" t="s">
        <v>88</v>
      </c>
      <c r="B110" s="6">
        <v>0</v>
      </c>
      <c r="C110" s="4">
        <v>0</v>
      </c>
      <c r="D110" s="5">
        <v>5</v>
      </c>
      <c r="E110" s="5">
        <f t="shared" si="26"/>
        <v>5</v>
      </c>
      <c r="F110" s="7" t="s">
        <v>165</v>
      </c>
      <c r="G110" s="5">
        <f t="shared" si="16"/>
        <v>5</v>
      </c>
      <c r="H110" s="7" t="s">
        <v>165</v>
      </c>
      <c r="I110" s="98"/>
    </row>
    <row r="111" spans="1:9" ht="173.25" hidden="1" customHeight="1" outlineLevel="3" x14ac:dyDescent="0.25">
      <c r="A111" s="3" t="s">
        <v>86</v>
      </c>
      <c r="B111" s="6">
        <v>0</v>
      </c>
      <c r="C111" s="4">
        <v>0</v>
      </c>
      <c r="D111" s="5">
        <v>2.25</v>
      </c>
      <c r="E111" s="5">
        <f t="shared" si="26"/>
        <v>2.25</v>
      </c>
      <c r="F111" s="7" t="s">
        <v>165</v>
      </c>
      <c r="G111" s="5">
        <f t="shared" si="16"/>
        <v>2.25</v>
      </c>
      <c r="H111" s="7" t="s">
        <v>165</v>
      </c>
      <c r="I111" s="98"/>
    </row>
    <row r="112" spans="1:9" ht="141.75" hidden="1" customHeight="1" outlineLevel="3" x14ac:dyDescent="0.25">
      <c r="A112" s="3" t="s">
        <v>89</v>
      </c>
      <c r="B112" s="6">
        <v>0</v>
      </c>
      <c r="C112" s="4">
        <v>0.5</v>
      </c>
      <c r="D112" s="5">
        <v>0</v>
      </c>
      <c r="E112" s="5">
        <f t="shared" si="26"/>
        <v>0</v>
      </c>
      <c r="F112" s="7" t="s">
        <v>165</v>
      </c>
      <c r="G112" s="5">
        <f t="shared" si="16"/>
        <v>-0.5</v>
      </c>
      <c r="H112" s="7">
        <f t="shared" si="17"/>
        <v>-1</v>
      </c>
      <c r="I112" s="98"/>
    </row>
    <row r="113" spans="1:9" ht="141.75" hidden="1" customHeight="1" outlineLevel="3" x14ac:dyDescent="0.25">
      <c r="A113" s="3" t="s">
        <v>89</v>
      </c>
      <c r="B113" s="6">
        <v>0</v>
      </c>
      <c r="C113" s="4">
        <v>0</v>
      </c>
      <c r="D113" s="5">
        <v>0.5</v>
      </c>
      <c r="E113" s="5">
        <f t="shared" si="26"/>
        <v>0.5</v>
      </c>
      <c r="F113" s="7" t="s">
        <v>165</v>
      </c>
      <c r="G113" s="5">
        <f t="shared" si="16"/>
        <v>0.5</v>
      </c>
      <c r="H113" s="7" t="s">
        <v>165</v>
      </c>
      <c r="I113" s="98"/>
    </row>
    <row r="114" spans="1:9" ht="157.5" hidden="1" customHeight="1" outlineLevel="3" x14ac:dyDescent="0.25">
      <c r="A114" s="3" t="s">
        <v>82</v>
      </c>
      <c r="B114" s="6">
        <v>0</v>
      </c>
      <c r="C114" s="4">
        <v>5.8</v>
      </c>
      <c r="D114" s="5">
        <v>0</v>
      </c>
      <c r="E114" s="5">
        <f t="shared" si="26"/>
        <v>0</v>
      </c>
      <c r="F114" s="7" t="s">
        <v>165</v>
      </c>
      <c r="G114" s="5">
        <f t="shared" si="16"/>
        <v>-5.8</v>
      </c>
      <c r="H114" s="7">
        <f t="shared" si="17"/>
        <v>-1</v>
      </c>
      <c r="I114" s="98"/>
    </row>
    <row r="115" spans="1:9" ht="157.5" hidden="1" customHeight="1" outlineLevel="3" x14ac:dyDescent="0.25">
      <c r="A115" s="3" t="s">
        <v>90</v>
      </c>
      <c r="B115" s="6">
        <v>0</v>
      </c>
      <c r="C115" s="4">
        <v>0</v>
      </c>
      <c r="D115" s="5">
        <v>7.3</v>
      </c>
      <c r="E115" s="5">
        <f t="shared" si="26"/>
        <v>7.3</v>
      </c>
      <c r="F115" s="7" t="s">
        <v>165</v>
      </c>
      <c r="G115" s="5">
        <f t="shared" si="16"/>
        <v>7.3</v>
      </c>
      <c r="H115" s="7" t="s">
        <v>165</v>
      </c>
      <c r="I115" s="98"/>
    </row>
    <row r="116" spans="1:9" ht="141.75" hidden="1" customHeight="1" outlineLevel="3" x14ac:dyDescent="0.25">
      <c r="A116" s="3" t="s">
        <v>84</v>
      </c>
      <c r="B116" s="6">
        <v>0</v>
      </c>
      <c r="C116" s="4">
        <v>13.5</v>
      </c>
      <c r="D116" s="5">
        <v>0</v>
      </c>
      <c r="E116" s="5">
        <f t="shared" si="26"/>
        <v>0</v>
      </c>
      <c r="F116" s="7" t="s">
        <v>165</v>
      </c>
      <c r="G116" s="5">
        <f t="shared" si="16"/>
        <v>-13.5</v>
      </c>
      <c r="H116" s="7">
        <f t="shared" si="17"/>
        <v>-1</v>
      </c>
      <c r="I116" s="98"/>
    </row>
    <row r="117" spans="1:9" ht="141.75" hidden="1" customHeight="1" outlineLevel="3" x14ac:dyDescent="0.25">
      <c r="A117" s="3" t="s">
        <v>84</v>
      </c>
      <c r="B117" s="6">
        <v>0</v>
      </c>
      <c r="C117" s="4">
        <v>0</v>
      </c>
      <c r="D117" s="5">
        <v>15</v>
      </c>
      <c r="E117" s="5">
        <f t="shared" si="26"/>
        <v>15</v>
      </c>
      <c r="F117" s="7" t="s">
        <v>165</v>
      </c>
      <c r="G117" s="5">
        <f t="shared" si="16"/>
        <v>15</v>
      </c>
      <c r="H117" s="7" t="s">
        <v>165</v>
      </c>
      <c r="I117" s="98"/>
    </row>
    <row r="118" spans="1:9" ht="141.75" hidden="1" customHeight="1" outlineLevel="3" x14ac:dyDescent="0.25">
      <c r="A118" s="3" t="s">
        <v>91</v>
      </c>
      <c r="B118" s="6">
        <v>0</v>
      </c>
      <c r="C118" s="4">
        <v>0</v>
      </c>
      <c r="D118" s="5">
        <v>1</v>
      </c>
      <c r="E118" s="5">
        <f t="shared" si="26"/>
        <v>1</v>
      </c>
      <c r="F118" s="7" t="s">
        <v>165</v>
      </c>
      <c r="G118" s="5">
        <f t="shared" si="16"/>
        <v>1</v>
      </c>
      <c r="H118" s="7" t="s">
        <v>165</v>
      </c>
      <c r="I118" s="98"/>
    </row>
    <row r="119" spans="1:9" ht="173.25" hidden="1" customHeight="1" outlineLevel="3" x14ac:dyDescent="0.25">
      <c r="A119" s="3" t="s">
        <v>86</v>
      </c>
      <c r="B119" s="6">
        <v>0</v>
      </c>
      <c r="C119" s="4">
        <v>81.193610000000007</v>
      </c>
      <c r="D119" s="5">
        <v>0</v>
      </c>
      <c r="E119" s="5">
        <f t="shared" si="26"/>
        <v>0</v>
      </c>
      <c r="F119" s="7" t="s">
        <v>165</v>
      </c>
      <c r="G119" s="5">
        <f t="shared" si="16"/>
        <v>-81.193610000000007</v>
      </c>
      <c r="H119" s="7">
        <f t="shared" si="17"/>
        <v>-1</v>
      </c>
      <c r="I119" s="98"/>
    </row>
    <row r="120" spans="1:9" ht="173.25" hidden="1" customHeight="1" outlineLevel="3" x14ac:dyDescent="0.25">
      <c r="A120" s="3" t="s">
        <v>88</v>
      </c>
      <c r="B120" s="6">
        <v>0</v>
      </c>
      <c r="C120" s="4">
        <v>0</v>
      </c>
      <c r="D120" s="5">
        <v>6.9820200000000003</v>
      </c>
      <c r="E120" s="5">
        <f t="shared" si="26"/>
        <v>6.9820200000000003</v>
      </c>
      <c r="F120" s="7" t="s">
        <v>165</v>
      </c>
      <c r="G120" s="5">
        <f t="shared" si="16"/>
        <v>6.9820200000000003</v>
      </c>
      <c r="H120" s="7" t="s">
        <v>165</v>
      </c>
      <c r="I120" s="98"/>
    </row>
    <row r="121" spans="1:9" ht="173.25" hidden="1" customHeight="1" outlineLevel="3" x14ac:dyDescent="0.25">
      <c r="A121" s="3" t="s">
        <v>88</v>
      </c>
      <c r="B121" s="6">
        <v>0</v>
      </c>
      <c r="C121" s="4">
        <v>0</v>
      </c>
      <c r="D121" s="5">
        <v>2</v>
      </c>
      <c r="E121" s="5">
        <f t="shared" si="26"/>
        <v>2</v>
      </c>
      <c r="F121" s="7" t="s">
        <v>165</v>
      </c>
      <c r="G121" s="5">
        <f t="shared" si="16"/>
        <v>2</v>
      </c>
      <c r="H121" s="7" t="s">
        <v>165</v>
      </c>
      <c r="I121" s="98"/>
    </row>
    <row r="122" spans="1:9" ht="173.25" hidden="1" customHeight="1" outlineLevel="3" x14ac:dyDescent="0.25">
      <c r="A122" s="3" t="s">
        <v>86</v>
      </c>
      <c r="B122" s="6">
        <v>0</v>
      </c>
      <c r="C122" s="4">
        <v>0</v>
      </c>
      <c r="D122" s="5">
        <v>73.348070000000007</v>
      </c>
      <c r="E122" s="5">
        <f t="shared" si="26"/>
        <v>73.348070000000007</v>
      </c>
      <c r="F122" s="7" t="s">
        <v>165</v>
      </c>
      <c r="G122" s="5">
        <f t="shared" si="16"/>
        <v>73.348070000000007</v>
      </c>
      <c r="H122" s="7" t="s">
        <v>165</v>
      </c>
      <c r="I122" s="98"/>
    </row>
    <row r="123" spans="1:9" ht="141.75" hidden="1" customHeight="1" outlineLevel="3" x14ac:dyDescent="0.25">
      <c r="A123" s="3" t="s">
        <v>89</v>
      </c>
      <c r="B123" s="6">
        <v>0</v>
      </c>
      <c r="C123" s="4">
        <v>19.574359999999999</v>
      </c>
      <c r="D123" s="5">
        <v>0</v>
      </c>
      <c r="E123" s="5">
        <f t="shared" si="26"/>
        <v>0</v>
      </c>
      <c r="F123" s="7" t="s">
        <v>165</v>
      </c>
      <c r="G123" s="5">
        <f t="shared" si="16"/>
        <v>-19.574359999999999</v>
      </c>
      <c r="H123" s="7">
        <f t="shared" si="17"/>
        <v>-1</v>
      </c>
      <c r="I123" s="98"/>
    </row>
    <row r="124" spans="1:9" ht="141.75" hidden="1" customHeight="1" outlineLevel="3" x14ac:dyDescent="0.25">
      <c r="A124" s="3" t="s">
        <v>89</v>
      </c>
      <c r="B124" s="6">
        <v>0</v>
      </c>
      <c r="C124" s="4">
        <v>0</v>
      </c>
      <c r="D124" s="5">
        <v>0.95</v>
      </c>
      <c r="E124" s="5">
        <f t="shared" si="26"/>
        <v>0.95</v>
      </c>
      <c r="F124" s="7" t="s">
        <v>165</v>
      </c>
      <c r="G124" s="5">
        <f t="shared" si="16"/>
        <v>0.95</v>
      </c>
      <c r="H124" s="7" t="s">
        <v>165</v>
      </c>
      <c r="I124" s="98"/>
    </row>
    <row r="125" spans="1:9" ht="15.75" hidden="1" customHeight="1" outlineLevel="3" x14ac:dyDescent="0.25">
      <c r="A125" s="3" t="s">
        <v>92</v>
      </c>
      <c r="B125" s="6">
        <v>0</v>
      </c>
      <c r="C125" s="4">
        <v>0</v>
      </c>
      <c r="D125" s="5">
        <v>12.5</v>
      </c>
      <c r="E125" s="5">
        <f t="shared" si="26"/>
        <v>12.5</v>
      </c>
      <c r="F125" s="7" t="s">
        <v>165</v>
      </c>
      <c r="G125" s="5">
        <f t="shared" si="16"/>
        <v>12.5</v>
      </c>
      <c r="H125" s="7" t="s">
        <v>165</v>
      </c>
      <c r="I125" s="98"/>
    </row>
    <row r="126" spans="1:9" ht="141.75" hidden="1" customHeight="1" outlineLevel="3" x14ac:dyDescent="0.25">
      <c r="A126" s="3" t="s">
        <v>89</v>
      </c>
      <c r="B126" s="6">
        <v>0</v>
      </c>
      <c r="C126" s="4">
        <v>0</v>
      </c>
      <c r="D126" s="5">
        <v>3.5</v>
      </c>
      <c r="E126" s="5">
        <f t="shared" si="26"/>
        <v>3.5</v>
      </c>
      <c r="F126" s="7" t="s">
        <v>165</v>
      </c>
      <c r="G126" s="5">
        <f t="shared" si="16"/>
        <v>3.5</v>
      </c>
      <c r="H126" s="7" t="s">
        <v>165</v>
      </c>
      <c r="I126" s="98"/>
    </row>
    <row r="127" spans="1:9" ht="141.75" hidden="1" customHeight="1" outlineLevel="3" x14ac:dyDescent="0.25">
      <c r="A127" s="3" t="s">
        <v>93</v>
      </c>
      <c r="B127" s="6">
        <v>0</v>
      </c>
      <c r="C127" s="4">
        <v>0</v>
      </c>
      <c r="D127" s="5">
        <v>2.5</v>
      </c>
      <c r="E127" s="5">
        <f t="shared" si="26"/>
        <v>2.5</v>
      </c>
      <c r="F127" s="7" t="s">
        <v>165</v>
      </c>
      <c r="G127" s="5">
        <f t="shared" si="16"/>
        <v>2.5</v>
      </c>
      <c r="H127" s="7" t="s">
        <v>165</v>
      </c>
      <c r="I127" s="98"/>
    </row>
    <row r="128" spans="1:9" ht="157.5" hidden="1" customHeight="1" outlineLevel="3" x14ac:dyDescent="0.25">
      <c r="A128" s="3" t="s">
        <v>80</v>
      </c>
      <c r="B128" s="6">
        <v>0</v>
      </c>
      <c r="C128" s="4">
        <v>18.24999</v>
      </c>
      <c r="D128" s="5">
        <v>0</v>
      </c>
      <c r="E128" s="5">
        <f t="shared" si="26"/>
        <v>0</v>
      </c>
      <c r="F128" s="7" t="s">
        <v>165</v>
      </c>
      <c r="G128" s="5">
        <f t="shared" si="16"/>
        <v>-18.24999</v>
      </c>
      <c r="H128" s="7">
        <f t="shared" si="17"/>
        <v>-1</v>
      </c>
      <c r="I128" s="98"/>
    </row>
    <row r="129" spans="1:9" ht="157.5" hidden="1" customHeight="1" outlineLevel="3" x14ac:dyDescent="0.25">
      <c r="A129" s="3" t="s">
        <v>80</v>
      </c>
      <c r="B129" s="6">
        <v>0</v>
      </c>
      <c r="C129" s="4">
        <v>0</v>
      </c>
      <c r="D129" s="5">
        <v>3.25</v>
      </c>
      <c r="E129" s="5">
        <f t="shared" si="26"/>
        <v>3.25</v>
      </c>
      <c r="F129" s="7" t="s">
        <v>165</v>
      </c>
      <c r="G129" s="5">
        <f t="shared" si="16"/>
        <v>3.25</v>
      </c>
      <c r="H129" s="7" t="s">
        <v>165</v>
      </c>
      <c r="I129" s="98"/>
    </row>
    <row r="130" spans="1:9" ht="189" hidden="1" customHeight="1" outlineLevel="3" x14ac:dyDescent="0.25">
      <c r="A130" s="3" t="s">
        <v>94</v>
      </c>
      <c r="B130" s="6">
        <v>0</v>
      </c>
      <c r="C130" s="4">
        <v>0</v>
      </c>
      <c r="D130" s="5">
        <v>15</v>
      </c>
      <c r="E130" s="5">
        <f t="shared" si="26"/>
        <v>15</v>
      </c>
      <c r="F130" s="7" t="s">
        <v>165</v>
      </c>
      <c r="G130" s="5">
        <f t="shared" si="16"/>
        <v>15</v>
      </c>
      <c r="H130" s="7" t="s">
        <v>165</v>
      </c>
      <c r="I130" s="98"/>
    </row>
    <row r="131" spans="1:9" ht="126" hidden="1" customHeight="1" outlineLevel="3" x14ac:dyDescent="0.25">
      <c r="A131" s="3" t="s">
        <v>95</v>
      </c>
      <c r="B131" s="6">
        <v>0</v>
      </c>
      <c r="C131" s="4">
        <v>4.5</v>
      </c>
      <c r="D131" s="5">
        <v>0</v>
      </c>
      <c r="E131" s="5">
        <f t="shared" si="26"/>
        <v>0</v>
      </c>
      <c r="F131" s="7" t="s">
        <v>165</v>
      </c>
      <c r="G131" s="5">
        <f t="shared" si="16"/>
        <v>-4.5</v>
      </c>
      <c r="H131" s="7">
        <f t="shared" si="17"/>
        <v>-1</v>
      </c>
      <c r="I131" s="98"/>
    </row>
    <row r="132" spans="1:9" ht="195" hidden="1" customHeight="1" outlineLevel="3" x14ac:dyDescent="0.25">
      <c r="A132" s="3" t="s">
        <v>151</v>
      </c>
      <c r="B132" s="6">
        <v>0</v>
      </c>
      <c r="C132" s="4">
        <v>0</v>
      </c>
      <c r="D132" s="5">
        <v>4.5</v>
      </c>
      <c r="E132" s="5">
        <f t="shared" si="26"/>
        <v>4.5</v>
      </c>
      <c r="F132" s="7" t="s">
        <v>165</v>
      </c>
      <c r="G132" s="5">
        <f t="shared" si="16"/>
        <v>4.5</v>
      </c>
      <c r="H132" s="7" t="s">
        <v>165</v>
      </c>
      <c r="I132" s="98"/>
    </row>
    <row r="133" spans="1:9" ht="173.25" hidden="1" customHeight="1" outlineLevel="3" x14ac:dyDescent="0.25">
      <c r="A133" s="3" t="s">
        <v>96</v>
      </c>
      <c r="B133" s="6">
        <v>0</v>
      </c>
      <c r="C133" s="4">
        <v>28.015000000000001</v>
      </c>
      <c r="D133" s="5">
        <v>0</v>
      </c>
      <c r="E133" s="5">
        <f t="shared" si="26"/>
        <v>0</v>
      </c>
      <c r="F133" s="7" t="s">
        <v>165</v>
      </c>
      <c r="G133" s="5">
        <f t="shared" si="16"/>
        <v>-28.015000000000001</v>
      </c>
      <c r="H133" s="7">
        <f t="shared" si="17"/>
        <v>-1</v>
      </c>
      <c r="I133" s="98"/>
    </row>
    <row r="134" spans="1:9" ht="220.5" hidden="1" customHeight="1" outlineLevel="3" x14ac:dyDescent="0.25">
      <c r="A134" s="3" t="s">
        <v>97</v>
      </c>
      <c r="B134" s="6">
        <v>0</v>
      </c>
      <c r="C134" s="4">
        <v>0</v>
      </c>
      <c r="D134" s="5">
        <v>3.25</v>
      </c>
      <c r="E134" s="5">
        <f t="shared" si="26"/>
        <v>3.25</v>
      </c>
      <c r="F134" s="7" t="s">
        <v>165</v>
      </c>
      <c r="G134" s="5">
        <f t="shared" si="16"/>
        <v>3.25</v>
      </c>
      <c r="H134" s="7" t="s">
        <v>165</v>
      </c>
      <c r="I134" s="98"/>
    </row>
    <row r="135" spans="1:9" ht="220.5" hidden="1" customHeight="1" outlineLevel="3" x14ac:dyDescent="0.25">
      <c r="A135" s="3" t="s">
        <v>98</v>
      </c>
      <c r="B135" s="6">
        <v>0</v>
      </c>
      <c r="C135" s="4">
        <v>0</v>
      </c>
      <c r="D135" s="5">
        <v>7.5</v>
      </c>
      <c r="E135" s="5">
        <f t="shared" si="26"/>
        <v>7.5</v>
      </c>
      <c r="F135" s="7" t="s">
        <v>165</v>
      </c>
      <c r="G135" s="5">
        <f t="shared" si="16"/>
        <v>7.5</v>
      </c>
      <c r="H135" s="7" t="s">
        <v>165</v>
      </c>
      <c r="I135" s="98"/>
    </row>
    <row r="136" spans="1:9" ht="240" hidden="1" customHeight="1" outlineLevel="3" x14ac:dyDescent="0.25">
      <c r="A136" s="3" t="s">
        <v>152</v>
      </c>
      <c r="B136" s="6">
        <v>0</v>
      </c>
      <c r="C136" s="4">
        <v>0</v>
      </c>
      <c r="D136" s="5">
        <v>15</v>
      </c>
      <c r="E136" s="5">
        <f t="shared" si="26"/>
        <v>15</v>
      </c>
      <c r="F136" s="7" t="s">
        <v>165</v>
      </c>
      <c r="G136" s="5">
        <f t="shared" si="16"/>
        <v>15</v>
      </c>
      <c r="H136" s="7" t="s">
        <v>165</v>
      </c>
      <c r="I136" s="98"/>
    </row>
    <row r="137" spans="1:9" ht="189" hidden="1" customHeight="1" outlineLevel="3" x14ac:dyDescent="0.25">
      <c r="A137" s="3" t="s">
        <v>99</v>
      </c>
      <c r="B137" s="6">
        <v>0</v>
      </c>
      <c r="C137" s="4">
        <v>0</v>
      </c>
      <c r="D137" s="5">
        <v>3.2650000000000001</v>
      </c>
      <c r="E137" s="5">
        <f t="shared" si="26"/>
        <v>3.2650000000000001</v>
      </c>
      <c r="F137" s="7" t="s">
        <v>165</v>
      </c>
      <c r="G137" s="5">
        <f t="shared" si="16"/>
        <v>3.2650000000000001</v>
      </c>
      <c r="H137" s="7" t="s">
        <v>165</v>
      </c>
      <c r="I137" s="98"/>
    </row>
    <row r="138" spans="1:9" ht="204.75" hidden="1" customHeight="1" outlineLevel="3" x14ac:dyDescent="0.25">
      <c r="A138" s="3" t="s">
        <v>100</v>
      </c>
      <c r="B138" s="6">
        <v>0</v>
      </c>
      <c r="C138" s="4">
        <v>10.039999999999999</v>
      </c>
      <c r="D138" s="5">
        <v>0</v>
      </c>
      <c r="E138" s="5">
        <f t="shared" si="26"/>
        <v>0</v>
      </c>
      <c r="F138" s="7" t="s">
        <v>165</v>
      </c>
      <c r="G138" s="5">
        <f t="shared" si="16"/>
        <v>-10.039999999999999</v>
      </c>
      <c r="H138" s="7">
        <f t="shared" si="17"/>
        <v>-1</v>
      </c>
      <c r="I138" s="98"/>
    </row>
    <row r="139" spans="1:9" ht="236.25" hidden="1" customHeight="1" outlineLevel="3" x14ac:dyDescent="0.25">
      <c r="A139" s="3" t="s">
        <v>101</v>
      </c>
      <c r="B139" s="6">
        <v>0</v>
      </c>
      <c r="C139" s="4">
        <v>0</v>
      </c>
      <c r="D139" s="5">
        <v>1.7137899999999999</v>
      </c>
      <c r="E139" s="5">
        <f t="shared" si="26"/>
        <v>1.7137899999999999</v>
      </c>
      <c r="F139" s="7" t="s">
        <v>165</v>
      </c>
      <c r="G139" s="5">
        <f t="shared" ref="G139:G190" si="27">D139-C139</f>
        <v>1.7137899999999999</v>
      </c>
      <c r="H139" s="7" t="s">
        <v>165</v>
      </c>
      <c r="I139" s="98"/>
    </row>
    <row r="140" spans="1:9" ht="236.25" hidden="1" customHeight="1" outlineLevel="3" x14ac:dyDescent="0.25">
      <c r="A140" s="3" t="s">
        <v>102</v>
      </c>
      <c r="B140" s="6">
        <v>0</v>
      </c>
      <c r="C140" s="4">
        <v>0</v>
      </c>
      <c r="D140" s="5">
        <v>2.95</v>
      </c>
      <c r="E140" s="5">
        <f t="shared" si="26"/>
        <v>2.95</v>
      </c>
      <c r="F140" s="7" t="s">
        <v>165</v>
      </c>
      <c r="G140" s="5">
        <f t="shared" si="27"/>
        <v>2.95</v>
      </c>
      <c r="H140" s="7" t="s">
        <v>165</v>
      </c>
      <c r="I140" s="98"/>
    </row>
    <row r="141" spans="1:9" ht="204.75" hidden="1" customHeight="1" outlineLevel="3" x14ac:dyDescent="0.25">
      <c r="A141" s="3" t="s">
        <v>103</v>
      </c>
      <c r="B141" s="6">
        <v>0</v>
      </c>
      <c r="C141" s="4">
        <v>0</v>
      </c>
      <c r="D141" s="5">
        <v>5.15</v>
      </c>
      <c r="E141" s="5">
        <f t="shared" si="26"/>
        <v>5.15</v>
      </c>
      <c r="F141" s="7" t="s">
        <v>165</v>
      </c>
      <c r="G141" s="5">
        <f t="shared" si="27"/>
        <v>5.15</v>
      </c>
      <c r="H141" s="7" t="s">
        <v>165</v>
      </c>
      <c r="I141" s="98"/>
    </row>
    <row r="142" spans="1:9" ht="157.5" hidden="1" customHeight="1" outlineLevel="3" x14ac:dyDescent="0.25">
      <c r="A142" s="3" t="s">
        <v>104</v>
      </c>
      <c r="B142" s="6">
        <v>0</v>
      </c>
      <c r="C142" s="4">
        <v>2.25</v>
      </c>
      <c r="D142" s="5">
        <v>0</v>
      </c>
      <c r="E142" s="5">
        <f t="shared" si="26"/>
        <v>0</v>
      </c>
      <c r="F142" s="7" t="s">
        <v>165</v>
      </c>
      <c r="G142" s="5">
        <f t="shared" si="27"/>
        <v>-2.25</v>
      </c>
      <c r="H142" s="7">
        <f t="shared" ref="H142:H190" si="28">D142/C142-100%</f>
        <v>-1</v>
      </c>
      <c r="I142" s="98"/>
    </row>
    <row r="143" spans="1:9" ht="157.5" hidden="1" customHeight="1" outlineLevel="3" x14ac:dyDescent="0.25">
      <c r="A143" s="3" t="s">
        <v>104</v>
      </c>
      <c r="B143" s="6">
        <v>0</v>
      </c>
      <c r="C143" s="4">
        <v>0</v>
      </c>
      <c r="D143" s="5">
        <v>2.25</v>
      </c>
      <c r="E143" s="5">
        <f t="shared" si="26"/>
        <v>2.25</v>
      </c>
      <c r="F143" s="7" t="s">
        <v>165</v>
      </c>
      <c r="G143" s="5">
        <f t="shared" si="27"/>
        <v>2.25</v>
      </c>
      <c r="H143" s="7" t="s">
        <v>165</v>
      </c>
      <c r="I143" s="98"/>
    </row>
    <row r="144" spans="1:9" ht="220.5" hidden="1" customHeight="1" outlineLevel="3" x14ac:dyDescent="0.25">
      <c r="A144" s="3" t="s">
        <v>153</v>
      </c>
      <c r="B144" s="6">
        <v>0</v>
      </c>
      <c r="C144" s="4">
        <v>0</v>
      </c>
      <c r="D144" s="5">
        <v>52.5</v>
      </c>
      <c r="E144" s="5">
        <f t="shared" si="26"/>
        <v>52.5</v>
      </c>
      <c r="F144" s="7" t="s">
        <v>165</v>
      </c>
      <c r="G144" s="5">
        <f t="shared" si="27"/>
        <v>52.5</v>
      </c>
      <c r="H144" s="7" t="s">
        <v>165</v>
      </c>
      <c r="I144" s="98"/>
    </row>
    <row r="145" spans="1:9" ht="141.75" hidden="1" customHeight="1" outlineLevel="3" x14ac:dyDescent="0.25">
      <c r="A145" s="3" t="s">
        <v>105</v>
      </c>
      <c r="B145" s="6">
        <v>0</v>
      </c>
      <c r="C145" s="4">
        <v>24.22092</v>
      </c>
      <c r="D145" s="5">
        <v>0</v>
      </c>
      <c r="E145" s="5">
        <f t="shared" si="26"/>
        <v>0</v>
      </c>
      <c r="F145" s="7" t="s">
        <v>165</v>
      </c>
      <c r="G145" s="5">
        <f t="shared" si="27"/>
        <v>-24.22092</v>
      </c>
      <c r="H145" s="7">
        <f t="shared" si="28"/>
        <v>-1</v>
      </c>
      <c r="I145" s="98"/>
    </row>
    <row r="146" spans="1:9" ht="141.75" hidden="1" customHeight="1" outlineLevel="3" x14ac:dyDescent="0.25">
      <c r="A146" s="3" t="s">
        <v>105</v>
      </c>
      <c r="B146" s="6">
        <v>0</v>
      </c>
      <c r="C146" s="4">
        <v>0</v>
      </c>
      <c r="D146" s="5">
        <v>3.5</v>
      </c>
      <c r="E146" s="5">
        <f t="shared" si="26"/>
        <v>3.5</v>
      </c>
      <c r="F146" s="7" t="s">
        <v>165</v>
      </c>
      <c r="G146" s="5">
        <f t="shared" si="27"/>
        <v>3.5</v>
      </c>
      <c r="H146" s="7" t="s">
        <v>165</v>
      </c>
      <c r="I146" s="98"/>
    </row>
    <row r="147" spans="1:9" ht="162" hidden="1" customHeight="1" outlineLevel="3" x14ac:dyDescent="0.25">
      <c r="A147" s="3" t="s">
        <v>154</v>
      </c>
      <c r="B147" s="6">
        <v>0</v>
      </c>
      <c r="C147" s="4">
        <v>0</v>
      </c>
      <c r="D147" s="5">
        <v>0.15</v>
      </c>
      <c r="E147" s="5">
        <f t="shared" si="26"/>
        <v>0.15</v>
      </c>
      <c r="F147" s="7" t="s">
        <v>165</v>
      </c>
      <c r="G147" s="5">
        <f t="shared" si="27"/>
        <v>0.15</v>
      </c>
      <c r="H147" s="7" t="s">
        <v>165</v>
      </c>
      <c r="I147" s="98"/>
    </row>
    <row r="148" spans="1:9" ht="141.75" hidden="1" customHeight="1" outlineLevel="3" x14ac:dyDescent="0.25">
      <c r="A148" s="3" t="s">
        <v>105</v>
      </c>
      <c r="B148" s="6">
        <v>0</v>
      </c>
      <c r="C148" s="4">
        <v>0</v>
      </c>
      <c r="D148" s="5">
        <v>1.5</v>
      </c>
      <c r="E148" s="5">
        <f t="shared" si="26"/>
        <v>1.5</v>
      </c>
      <c r="F148" s="7" t="s">
        <v>165</v>
      </c>
      <c r="G148" s="5">
        <f t="shared" si="27"/>
        <v>1.5</v>
      </c>
      <c r="H148" s="7" t="s">
        <v>165</v>
      </c>
      <c r="I148" s="98"/>
    </row>
    <row r="149" spans="1:9" ht="157.5" hidden="1" customHeight="1" outlineLevel="3" x14ac:dyDescent="0.25">
      <c r="A149" s="3" t="s">
        <v>106</v>
      </c>
      <c r="B149" s="6">
        <v>0</v>
      </c>
      <c r="C149" s="4">
        <v>0</v>
      </c>
      <c r="D149" s="5">
        <v>11.36622</v>
      </c>
      <c r="E149" s="5">
        <f t="shared" si="26"/>
        <v>11.36622</v>
      </c>
      <c r="F149" s="7" t="s">
        <v>165</v>
      </c>
      <c r="G149" s="5">
        <f t="shared" si="27"/>
        <v>11.36622</v>
      </c>
      <c r="H149" s="7" t="s">
        <v>165</v>
      </c>
      <c r="I149" s="98"/>
    </row>
    <row r="150" spans="1:9" ht="141.75" hidden="1" customHeight="1" outlineLevel="3" x14ac:dyDescent="0.25">
      <c r="A150" s="3" t="s">
        <v>105</v>
      </c>
      <c r="B150" s="6">
        <v>0</v>
      </c>
      <c r="C150" s="4">
        <v>0</v>
      </c>
      <c r="D150" s="5">
        <v>8.4</v>
      </c>
      <c r="E150" s="5">
        <f t="shared" si="26"/>
        <v>8.4</v>
      </c>
      <c r="F150" s="7" t="s">
        <v>165</v>
      </c>
      <c r="G150" s="5">
        <f t="shared" si="27"/>
        <v>8.4</v>
      </c>
      <c r="H150" s="7" t="s">
        <v>165</v>
      </c>
      <c r="I150" s="98"/>
    </row>
    <row r="151" spans="1:9" ht="157.5" hidden="1" customHeight="1" outlineLevel="3" x14ac:dyDescent="0.25">
      <c r="A151" s="3" t="s">
        <v>82</v>
      </c>
      <c r="B151" s="6">
        <v>0</v>
      </c>
      <c r="C151" s="4">
        <v>154.33555999999999</v>
      </c>
      <c r="D151" s="5">
        <v>0</v>
      </c>
      <c r="E151" s="5">
        <f t="shared" si="26"/>
        <v>0</v>
      </c>
      <c r="F151" s="7" t="s">
        <v>165</v>
      </c>
      <c r="G151" s="5">
        <f t="shared" si="27"/>
        <v>-154.33555999999999</v>
      </c>
      <c r="H151" s="7">
        <f t="shared" si="28"/>
        <v>-1</v>
      </c>
      <c r="I151" s="98"/>
    </row>
    <row r="152" spans="1:9" ht="204.75" hidden="1" customHeight="1" outlineLevel="3" x14ac:dyDescent="0.25">
      <c r="A152" s="3" t="s">
        <v>107</v>
      </c>
      <c r="B152" s="6">
        <v>0</v>
      </c>
      <c r="C152" s="4">
        <v>0</v>
      </c>
      <c r="D152" s="5">
        <v>0.5</v>
      </c>
      <c r="E152" s="5">
        <f t="shared" si="26"/>
        <v>0.5</v>
      </c>
      <c r="F152" s="7" t="s">
        <v>165</v>
      </c>
      <c r="G152" s="5">
        <f t="shared" si="27"/>
        <v>0.5</v>
      </c>
      <c r="H152" s="7" t="s">
        <v>165</v>
      </c>
      <c r="I152" s="98"/>
    </row>
    <row r="153" spans="1:9" ht="157.5" hidden="1" customHeight="1" outlineLevel="3" x14ac:dyDescent="0.25">
      <c r="A153" s="3" t="s">
        <v>82</v>
      </c>
      <c r="B153" s="6">
        <v>0</v>
      </c>
      <c r="C153" s="4">
        <v>0</v>
      </c>
      <c r="D153" s="5">
        <v>4.5</v>
      </c>
      <c r="E153" s="5">
        <f t="shared" si="26"/>
        <v>4.5</v>
      </c>
      <c r="F153" s="7" t="s">
        <v>165</v>
      </c>
      <c r="G153" s="5">
        <f t="shared" si="27"/>
        <v>4.5</v>
      </c>
      <c r="H153" s="7" t="s">
        <v>165</v>
      </c>
      <c r="I153" s="98"/>
    </row>
    <row r="154" spans="1:9" ht="206.25" hidden="1" customHeight="1" outlineLevel="3" x14ac:dyDescent="0.25">
      <c r="A154" s="3" t="s">
        <v>155</v>
      </c>
      <c r="B154" s="6">
        <v>0</v>
      </c>
      <c r="C154" s="4">
        <v>0</v>
      </c>
      <c r="D154" s="5">
        <v>10</v>
      </c>
      <c r="E154" s="5">
        <f t="shared" si="26"/>
        <v>10</v>
      </c>
      <c r="F154" s="7" t="s">
        <v>165</v>
      </c>
      <c r="G154" s="5">
        <f t="shared" si="27"/>
        <v>10</v>
      </c>
      <c r="H154" s="7" t="s">
        <v>165</v>
      </c>
      <c r="I154" s="98"/>
    </row>
    <row r="155" spans="1:9" ht="157.5" hidden="1" customHeight="1" outlineLevel="3" x14ac:dyDescent="0.25">
      <c r="A155" s="3" t="s">
        <v>82</v>
      </c>
      <c r="B155" s="6">
        <v>0</v>
      </c>
      <c r="C155" s="4">
        <v>0</v>
      </c>
      <c r="D155" s="5">
        <v>0.8</v>
      </c>
      <c r="E155" s="5">
        <f t="shared" si="26"/>
        <v>0.8</v>
      </c>
      <c r="F155" s="7" t="s">
        <v>165</v>
      </c>
      <c r="G155" s="5">
        <f t="shared" si="27"/>
        <v>0.8</v>
      </c>
      <c r="H155" s="7" t="s">
        <v>165</v>
      </c>
      <c r="I155" s="98"/>
    </row>
    <row r="156" spans="1:9" ht="157.5" hidden="1" customHeight="1" outlineLevel="3" x14ac:dyDescent="0.25">
      <c r="A156" s="3" t="s">
        <v>83</v>
      </c>
      <c r="B156" s="6">
        <v>0</v>
      </c>
      <c r="C156" s="4">
        <v>0</v>
      </c>
      <c r="D156" s="5">
        <v>139.87370000000001</v>
      </c>
      <c r="E156" s="5">
        <f t="shared" si="26"/>
        <v>139.87370000000001</v>
      </c>
      <c r="F156" s="7" t="s">
        <v>165</v>
      </c>
      <c r="G156" s="5">
        <f t="shared" si="27"/>
        <v>139.87370000000001</v>
      </c>
      <c r="H156" s="7" t="s">
        <v>165</v>
      </c>
      <c r="I156" s="98"/>
    </row>
    <row r="157" spans="1:9" ht="174" customHeight="1" outlineLevel="2" collapsed="1" x14ac:dyDescent="0.25">
      <c r="A157" s="64" t="s">
        <v>108</v>
      </c>
      <c r="B157" s="65">
        <v>0</v>
      </c>
      <c r="C157" s="66">
        <v>15.329459999999999</v>
      </c>
      <c r="D157" s="67">
        <v>15.329459999999999</v>
      </c>
      <c r="E157" s="67">
        <f t="shared" ref="E157:E160" si="29">D157-B157</f>
        <v>15.329459999999999</v>
      </c>
      <c r="F157" s="69" t="s">
        <v>165</v>
      </c>
      <c r="G157" s="5">
        <f t="shared" si="27"/>
        <v>0</v>
      </c>
      <c r="H157" s="7">
        <f t="shared" si="28"/>
        <v>0</v>
      </c>
      <c r="I157" s="98"/>
    </row>
    <row r="158" spans="1:9" ht="115.5" hidden="1" customHeight="1" outlineLevel="3" x14ac:dyDescent="0.25">
      <c r="A158" s="3" t="s">
        <v>156</v>
      </c>
      <c r="B158" s="6">
        <v>0</v>
      </c>
      <c r="C158" s="4">
        <v>15.329459999999999</v>
      </c>
      <c r="D158" s="5">
        <v>15.329459999999999</v>
      </c>
      <c r="E158" s="5">
        <f t="shared" si="29"/>
        <v>15.329459999999999</v>
      </c>
      <c r="F158" s="11" t="s">
        <v>165</v>
      </c>
      <c r="G158" s="5">
        <f t="shared" si="27"/>
        <v>0</v>
      </c>
      <c r="H158" s="7">
        <f t="shared" si="28"/>
        <v>0</v>
      </c>
      <c r="I158" s="98"/>
    </row>
    <row r="159" spans="1:9" ht="31.5" outlineLevel="2" collapsed="1" x14ac:dyDescent="0.25">
      <c r="A159" s="64" t="s">
        <v>109</v>
      </c>
      <c r="B159" s="65">
        <v>0</v>
      </c>
      <c r="C159" s="66">
        <v>1287.5780199999999</v>
      </c>
      <c r="D159" s="67">
        <v>1322.0358799999999</v>
      </c>
      <c r="E159" s="67">
        <f t="shared" si="29"/>
        <v>1322.0358799999999</v>
      </c>
      <c r="F159" s="69" t="s">
        <v>165</v>
      </c>
      <c r="G159" s="33">
        <f t="shared" si="27"/>
        <v>34.457859999999982</v>
      </c>
      <c r="H159" s="7">
        <f t="shared" si="28"/>
        <v>2.6761764696791035E-2</v>
      </c>
      <c r="I159" s="98"/>
    </row>
    <row r="160" spans="1:9" ht="110.25" hidden="1" customHeight="1" outlineLevel="3" x14ac:dyDescent="0.25">
      <c r="A160" s="3" t="s">
        <v>110</v>
      </c>
      <c r="B160" s="6">
        <v>0</v>
      </c>
      <c r="C160" s="4">
        <v>19.489999999999998</v>
      </c>
      <c r="D160" s="5">
        <v>0</v>
      </c>
      <c r="E160" s="5">
        <f t="shared" si="29"/>
        <v>0</v>
      </c>
      <c r="F160" s="11" t="s">
        <v>165</v>
      </c>
      <c r="G160" s="5">
        <f t="shared" si="27"/>
        <v>-19.489999999999998</v>
      </c>
      <c r="H160" s="7">
        <f t="shared" si="28"/>
        <v>-1</v>
      </c>
      <c r="I160" s="98"/>
    </row>
    <row r="161" spans="1:9" ht="110.25" hidden="1" customHeight="1" outlineLevel="3" x14ac:dyDescent="0.25">
      <c r="A161" s="3" t="s">
        <v>110</v>
      </c>
      <c r="B161" s="6">
        <v>0</v>
      </c>
      <c r="C161" s="4">
        <v>0</v>
      </c>
      <c r="D161" s="5">
        <v>19.489599999999999</v>
      </c>
      <c r="E161" s="5">
        <f t="shared" ref="E161:E174" si="30">D161-B161</f>
        <v>19.489599999999999</v>
      </c>
      <c r="F161" s="11" t="s">
        <v>165</v>
      </c>
      <c r="G161" s="5">
        <f t="shared" si="27"/>
        <v>19.489599999999999</v>
      </c>
      <c r="H161" s="7" t="s">
        <v>165</v>
      </c>
      <c r="I161" s="98"/>
    </row>
    <row r="162" spans="1:9" ht="110.25" hidden="1" customHeight="1" outlineLevel="3" x14ac:dyDescent="0.25">
      <c r="A162" s="3" t="s">
        <v>110</v>
      </c>
      <c r="B162" s="6">
        <v>0</v>
      </c>
      <c r="C162" s="4">
        <v>155</v>
      </c>
      <c r="D162" s="5">
        <v>0</v>
      </c>
      <c r="E162" s="5">
        <f t="shared" si="30"/>
        <v>0</v>
      </c>
      <c r="F162" s="11" t="s">
        <v>165</v>
      </c>
      <c r="G162" s="5">
        <f t="shared" si="27"/>
        <v>-155</v>
      </c>
      <c r="H162" s="7">
        <f t="shared" si="28"/>
        <v>-1</v>
      </c>
      <c r="I162" s="98"/>
    </row>
    <row r="163" spans="1:9" ht="110.25" hidden="1" customHeight="1" outlineLevel="3" x14ac:dyDescent="0.25">
      <c r="A163" s="3" t="s">
        <v>110</v>
      </c>
      <c r="B163" s="6">
        <v>0</v>
      </c>
      <c r="C163" s="4">
        <v>0</v>
      </c>
      <c r="D163" s="5">
        <v>155.03626</v>
      </c>
      <c r="E163" s="5">
        <f t="shared" si="30"/>
        <v>155.03626</v>
      </c>
      <c r="F163" s="11" t="s">
        <v>165</v>
      </c>
      <c r="G163" s="5">
        <f t="shared" si="27"/>
        <v>155.03626</v>
      </c>
      <c r="H163" s="7" t="s">
        <v>165</v>
      </c>
      <c r="I163" s="98"/>
    </row>
    <row r="164" spans="1:9" ht="126" hidden="1" customHeight="1" outlineLevel="3" x14ac:dyDescent="0.25">
      <c r="A164" s="3" t="s">
        <v>111</v>
      </c>
      <c r="B164" s="6">
        <v>0</v>
      </c>
      <c r="C164" s="4">
        <v>0.86804000000000003</v>
      </c>
      <c r="D164" s="5">
        <v>0.87775999999999998</v>
      </c>
      <c r="E164" s="5">
        <f t="shared" si="30"/>
        <v>0.87775999999999998</v>
      </c>
      <c r="F164" s="11" t="s">
        <v>165</v>
      </c>
      <c r="G164" s="5">
        <f t="shared" si="27"/>
        <v>9.7199999999999509E-3</v>
      </c>
      <c r="H164" s="7">
        <f t="shared" si="28"/>
        <v>1.1197640661720687E-2</v>
      </c>
      <c r="I164" s="98"/>
    </row>
    <row r="165" spans="1:9" ht="110.25" hidden="1" customHeight="1" outlineLevel="3" x14ac:dyDescent="0.25">
      <c r="A165" s="3" t="s">
        <v>110</v>
      </c>
      <c r="B165" s="6">
        <v>0</v>
      </c>
      <c r="C165" s="4">
        <v>500</v>
      </c>
      <c r="D165" s="5">
        <v>0</v>
      </c>
      <c r="E165" s="5">
        <f t="shared" si="30"/>
        <v>0</v>
      </c>
      <c r="F165" s="11" t="s">
        <v>165</v>
      </c>
      <c r="G165" s="5">
        <f t="shared" si="27"/>
        <v>-500</v>
      </c>
      <c r="H165" s="7">
        <f t="shared" si="28"/>
        <v>-1</v>
      </c>
      <c r="I165" s="98"/>
    </row>
    <row r="166" spans="1:9" ht="110.25" hidden="1" customHeight="1" outlineLevel="3" x14ac:dyDescent="0.25">
      <c r="A166" s="3" t="s">
        <v>110</v>
      </c>
      <c r="B166" s="6">
        <v>0</v>
      </c>
      <c r="C166" s="4">
        <v>0</v>
      </c>
      <c r="D166" s="5">
        <v>521.72712999999999</v>
      </c>
      <c r="E166" s="5">
        <f t="shared" si="30"/>
        <v>521.72712999999999</v>
      </c>
      <c r="F166" s="11" t="s">
        <v>165</v>
      </c>
      <c r="G166" s="5">
        <f t="shared" si="27"/>
        <v>521.72712999999999</v>
      </c>
      <c r="H166" s="7" t="s">
        <v>165</v>
      </c>
      <c r="I166" s="98"/>
    </row>
    <row r="167" spans="1:9" ht="110.25" hidden="1" customHeight="1" outlineLevel="3" x14ac:dyDescent="0.25">
      <c r="A167" s="3" t="s">
        <v>110</v>
      </c>
      <c r="B167" s="6">
        <v>0</v>
      </c>
      <c r="C167" s="4">
        <v>38.615009999999998</v>
      </c>
      <c r="D167" s="5">
        <v>0</v>
      </c>
      <c r="E167" s="5">
        <f t="shared" si="30"/>
        <v>0</v>
      </c>
      <c r="F167" s="11" t="s">
        <v>165</v>
      </c>
      <c r="G167" s="5">
        <f t="shared" si="27"/>
        <v>-38.615009999999998</v>
      </c>
      <c r="H167" s="7">
        <f t="shared" si="28"/>
        <v>-1</v>
      </c>
      <c r="I167" s="98"/>
    </row>
    <row r="168" spans="1:9" ht="110.25" hidden="1" customHeight="1" outlineLevel="3" x14ac:dyDescent="0.25">
      <c r="A168" s="3" t="s">
        <v>110</v>
      </c>
      <c r="B168" s="6">
        <v>0</v>
      </c>
      <c r="C168" s="4">
        <v>0</v>
      </c>
      <c r="D168" s="5">
        <v>38.61401</v>
      </c>
      <c r="E168" s="5">
        <f t="shared" si="30"/>
        <v>38.61401</v>
      </c>
      <c r="F168" s="11" t="s">
        <v>165</v>
      </c>
      <c r="G168" s="5">
        <f t="shared" si="27"/>
        <v>38.61401</v>
      </c>
      <c r="H168" s="7" t="s">
        <v>165</v>
      </c>
      <c r="I168" s="98"/>
    </row>
    <row r="169" spans="1:9" ht="110.25" hidden="1" customHeight="1" outlineLevel="3" x14ac:dyDescent="0.25">
      <c r="A169" s="3" t="s">
        <v>110</v>
      </c>
      <c r="B169" s="6">
        <v>0</v>
      </c>
      <c r="C169" s="4">
        <v>268.40212000000002</v>
      </c>
      <c r="D169" s="5">
        <v>0</v>
      </c>
      <c r="E169" s="5">
        <f t="shared" si="30"/>
        <v>0</v>
      </c>
      <c r="F169" s="11" t="s">
        <v>165</v>
      </c>
      <c r="G169" s="5">
        <f t="shared" si="27"/>
        <v>-268.40212000000002</v>
      </c>
      <c r="H169" s="7">
        <f t="shared" si="28"/>
        <v>-1</v>
      </c>
      <c r="I169" s="98"/>
    </row>
    <row r="170" spans="1:9" ht="110.25" hidden="1" customHeight="1" outlineLevel="3" x14ac:dyDescent="0.25">
      <c r="A170" s="3" t="s">
        <v>110</v>
      </c>
      <c r="B170" s="6">
        <v>0</v>
      </c>
      <c r="C170" s="4">
        <v>0</v>
      </c>
      <c r="D170" s="5">
        <v>274.98995000000002</v>
      </c>
      <c r="E170" s="5">
        <f t="shared" si="30"/>
        <v>274.98995000000002</v>
      </c>
      <c r="F170" s="11" t="s">
        <v>165</v>
      </c>
      <c r="G170" s="5">
        <f t="shared" si="27"/>
        <v>274.98995000000002</v>
      </c>
      <c r="H170" s="7" t="s">
        <v>165</v>
      </c>
      <c r="I170" s="98"/>
    </row>
    <row r="171" spans="1:9" ht="110.25" hidden="1" customHeight="1" outlineLevel="3" x14ac:dyDescent="0.25">
      <c r="A171" s="3" t="s">
        <v>110</v>
      </c>
      <c r="B171" s="6">
        <v>0</v>
      </c>
      <c r="C171" s="4">
        <v>255.14860999999999</v>
      </c>
      <c r="D171" s="5">
        <v>0</v>
      </c>
      <c r="E171" s="5">
        <f t="shared" si="30"/>
        <v>0</v>
      </c>
      <c r="F171" s="11" t="s">
        <v>165</v>
      </c>
      <c r="G171" s="5">
        <f t="shared" si="27"/>
        <v>-255.14860999999999</v>
      </c>
      <c r="H171" s="7">
        <f t="shared" si="28"/>
        <v>-1</v>
      </c>
      <c r="I171" s="98"/>
    </row>
    <row r="172" spans="1:9" ht="110.25" hidden="1" customHeight="1" outlineLevel="3" x14ac:dyDescent="0.25">
      <c r="A172" s="3" t="s">
        <v>110</v>
      </c>
      <c r="B172" s="6">
        <v>0</v>
      </c>
      <c r="C172" s="4">
        <v>0</v>
      </c>
      <c r="D172" s="5">
        <v>261.24693000000002</v>
      </c>
      <c r="E172" s="5">
        <f t="shared" si="30"/>
        <v>261.24693000000002</v>
      </c>
      <c r="F172" s="11" t="s">
        <v>165</v>
      </c>
      <c r="G172" s="5">
        <f t="shared" si="27"/>
        <v>261.24693000000002</v>
      </c>
      <c r="H172" s="7" t="s">
        <v>165</v>
      </c>
      <c r="I172" s="98"/>
    </row>
    <row r="173" spans="1:9" ht="110.25" hidden="1" customHeight="1" outlineLevel="3" x14ac:dyDescent="0.25">
      <c r="A173" s="3" t="s">
        <v>110</v>
      </c>
      <c r="B173" s="6">
        <v>0</v>
      </c>
      <c r="C173" s="4">
        <v>50.05424</v>
      </c>
      <c r="D173" s="5">
        <v>0</v>
      </c>
      <c r="E173" s="5">
        <f t="shared" si="30"/>
        <v>0</v>
      </c>
      <c r="F173" s="11" t="s">
        <v>165</v>
      </c>
      <c r="G173" s="5">
        <f t="shared" si="27"/>
        <v>-50.05424</v>
      </c>
      <c r="H173" s="7">
        <f t="shared" si="28"/>
        <v>-1</v>
      </c>
      <c r="I173" s="98"/>
    </row>
    <row r="174" spans="1:9" ht="110.25" hidden="1" customHeight="1" outlineLevel="3" x14ac:dyDescent="0.25">
      <c r="A174" s="3" t="s">
        <v>110</v>
      </c>
      <c r="B174" s="6">
        <v>0</v>
      </c>
      <c r="C174" s="4">
        <v>0</v>
      </c>
      <c r="D174" s="5">
        <v>50.05424</v>
      </c>
      <c r="E174" s="5">
        <f t="shared" si="30"/>
        <v>50.05424</v>
      </c>
      <c r="F174" s="11" t="s">
        <v>165</v>
      </c>
      <c r="G174" s="5">
        <f t="shared" si="27"/>
        <v>50.05424</v>
      </c>
      <c r="H174" s="7" t="s">
        <v>165</v>
      </c>
      <c r="I174" s="98"/>
    </row>
    <row r="175" spans="1:9" ht="31.5" outlineLevel="2" collapsed="1" x14ac:dyDescent="0.25">
      <c r="A175" s="64" t="s">
        <v>112</v>
      </c>
      <c r="B175" s="65">
        <v>0</v>
      </c>
      <c r="C175" s="66">
        <v>59.508000000000003</v>
      </c>
      <c r="D175" s="67">
        <v>63.733739999999997</v>
      </c>
      <c r="E175" s="67">
        <f>D175-B175</f>
        <v>63.733739999999997</v>
      </c>
      <c r="F175" s="69" t="s">
        <v>165</v>
      </c>
      <c r="G175" s="5">
        <f t="shared" si="27"/>
        <v>4.2257399999999947</v>
      </c>
      <c r="H175" s="7">
        <f t="shared" si="28"/>
        <v>7.1011292599314269E-2</v>
      </c>
      <c r="I175" s="99"/>
    </row>
    <row r="176" spans="1:9" ht="157.5" hidden="1" outlineLevel="3" x14ac:dyDescent="0.25">
      <c r="A176" s="30" t="s">
        <v>113</v>
      </c>
      <c r="B176" s="31">
        <v>0</v>
      </c>
      <c r="C176" s="32">
        <v>59.508000000000003</v>
      </c>
      <c r="D176" s="33">
        <v>63.733739999999997</v>
      </c>
      <c r="E176" s="33">
        <f>D176-B176</f>
        <v>63.733739999999997</v>
      </c>
      <c r="F176" s="36" t="s">
        <v>165</v>
      </c>
      <c r="G176" s="5">
        <f t="shared" si="27"/>
        <v>4.2257399999999947</v>
      </c>
      <c r="H176" s="7">
        <f t="shared" si="28"/>
        <v>7.1011292599314269E-2</v>
      </c>
      <c r="I176" s="7"/>
    </row>
    <row r="177" spans="1:12" outlineLevel="1" collapsed="1" x14ac:dyDescent="0.25">
      <c r="A177" s="17" t="s">
        <v>114</v>
      </c>
      <c r="B177" s="18">
        <v>0</v>
      </c>
      <c r="C177" s="19">
        <v>0</v>
      </c>
      <c r="D177" s="20">
        <v>-0.29953000000000002</v>
      </c>
      <c r="E177" s="20">
        <f>D177-B177</f>
        <v>-0.29953000000000002</v>
      </c>
      <c r="F177" s="24" t="s">
        <v>165</v>
      </c>
      <c r="G177" s="22">
        <f t="shared" si="27"/>
        <v>-0.29953000000000002</v>
      </c>
      <c r="H177" s="23" t="s">
        <v>165</v>
      </c>
      <c r="I177" s="23"/>
    </row>
    <row r="178" spans="1:12" outlineLevel="2" x14ac:dyDescent="0.25">
      <c r="A178" s="25" t="s">
        <v>115</v>
      </c>
      <c r="B178" s="26">
        <v>0</v>
      </c>
      <c r="C178" s="27">
        <v>0</v>
      </c>
      <c r="D178" s="28">
        <v>-0.29953000000000002</v>
      </c>
      <c r="E178" s="28">
        <v>-0.29953000000000002</v>
      </c>
      <c r="F178" s="35" t="s">
        <v>165</v>
      </c>
      <c r="G178" s="5">
        <f t="shared" si="27"/>
        <v>-0.29953000000000002</v>
      </c>
      <c r="H178" s="7" t="s">
        <v>165</v>
      </c>
      <c r="I178" s="63" t="s">
        <v>171</v>
      </c>
    </row>
    <row r="179" spans="1:12" ht="47.25" hidden="1" outlineLevel="3" x14ac:dyDescent="0.25">
      <c r="A179" s="30" t="s">
        <v>116</v>
      </c>
      <c r="B179" s="31">
        <v>0</v>
      </c>
      <c r="C179" s="32">
        <v>0</v>
      </c>
      <c r="D179" s="33">
        <v>-0.29953000000000002</v>
      </c>
      <c r="E179" s="33">
        <v>-0.29953000000000002</v>
      </c>
      <c r="F179" s="36" t="s">
        <v>165</v>
      </c>
      <c r="G179" s="5">
        <f t="shared" si="27"/>
        <v>-0.29953000000000002</v>
      </c>
      <c r="H179" s="7" t="s">
        <v>165</v>
      </c>
      <c r="I179" s="7"/>
    </row>
    <row r="180" spans="1:12" collapsed="1" x14ac:dyDescent="0.25">
      <c r="A180" s="54" t="s">
        <v>117</v>
      </c>
      <c r="B180" s="55">
        <v>439969.59045000002</v>
      </c>
      <c r="C180" s="56">
        <v>472479.52464999998</v>
      </c>
      <c r="D180" s="57">
        <v>469061.49673000001</v>
      </c>
      <c r="E180" s="57">
        <f>D180-B180</f>
        <v>29091.906279999996</v>
      </c>
      <c r="F180" s="58">
        <f t="shared" ref="F180:F184" si="31">D180/B180-100%</f>
        <v>6.6122538719652901E-2</v>
      </c>
      <c r="G180" s="52">
        <f t="shared" si="27"/>
        <v>-3418.0279199999641</v>
      </c>
      <c r="H180" s="53">
        <f>D180/C180-100%</f>
        <v>-7.234235012685386E-3</v>
      </c>
      <c r="I180" s="53"/>
    </row>
    <row r="181" spans="1:12" ht="63" outlineLevel="1" x14ac:dyDescent="0.25">
      <c r="A181" s="17" t="s">
        <v>118</v>
      </c>
      <c r="B181" s="18">
        <v>439969.59045000002</v>
      </c>
      <c r="C181" s="19">
        <v>472479.52464999998</v>
      </c>
      <c r="D181" s="20">
        <v>469062.49508999998</v>
      </c>
      <c r="E181" s="20">
        <f>D181-B181</f>
        <v>29092.904639999964</v>
      </c>
      <c r="F181" s="21">
        <f t="shared" si="31"/>
        <v>6.6124807876480229E-2</v>
      </c>
      <c r="G181" s="22">
        <f t="shared" si="27"/>
        <v>-3417.0295599999954</v>
      </c>
      <c r="H181" s="23">
        <f t="shared" si="28"/>
        <v>-7.2321219899026401E-3</v>
      </c>
      <c r="I181" s="23"/>
    </row>
    <row r="182" spans="1:12" ht="31.5" outlineLevel="2" x14ac:dyDescent="0.25">
      <c r="A182" s="25" t="s">
        <v>120</v>
      </c>
      <c r="B182" s="26">
        <v>94524</v>
      </c>
      <c r="C182" s="27">
        <v>113385.4</v>
      </c>
      <c r="D182" s="28">
        <v>113385.4</v>
      </c>
      <c r="E182" s="28">
        <f>D182-B182</f>
        <v>18861.399999999994</v>
      </c>
      <c r="F182" s="29">
        <f t="shared" si="31"/>
        <v>0.19954085734839833</v>
      </c>
      <c r="G182" s="5">
        <f t="shared" si="27"/>
        <v>0</v>
      </c>
      <c r="H182" s="7">
        <f t="shared" si="28"/>
        <v>0</v>
      </c>
      <c r="I182" s="100" t="s">
        <v>172</v>
      </c>
    </row>
    <row r="183" spans="1:12" ht="63" outlineLevel="3" x14ac:dyDescent="0.25">
      <c r="A183" s="30" t="s">
        <v>121</v>
      </c>
      <c r="B183" s="31">
        <v>0</v>
      </c>
      <c r="C183" s="32">
        <v>16000</v>
      </c>
      <c r="D183" s="33">
        <v>16000</v>
      </c>
      <c r="E183" s="33">
        <f>D183-B183</f>
        <v>16000</v>
      </c>
      <c r="F183" s="36" t="s">
        <v>165</v>
      </c>
      <c r="G183" s="5">
        <f t="shared" si="27"/>
        <v>0</v>
      </c>
      <c r="H183" s="7">
        <f t="shared" si="28"/>
        <v>0</v>
      </c>
      <c r="I183" s="101"/>
    </row>
    <row r="184" spans="1:12" ht="63" outlineLevel="3" x14ac:dyDescent="0.25">
      <c r="A184" s="30" t="s">
        <v>122</v>
      </c>
      <c r="B184" s="31">
        <v>23734.3</v>
      </c>
      <c r="C184" s="32">
        <v>23218.1</v>
      </c>
      <c r="D184" s="33">
        <v>23218.1</v>
      </c>
      <c r="E184" s="33">
        <f t="shared" ref="E184:E186" si="32">D184-B184</f>
        <v>-516.20000000000073</v>
      </c>
      <c r="F184" s="34">
        <f t="shared" si="31"/>
        <v>-2.1749114151249471E-2</v>
      </c>
      <c r="G184" s="5">
        <f t="shared" si="27"/>
        <v>0</v>
      </c>
      <c r="H184" s="7">
        <f t="shared" si="28"/>
        <v>0</v>
      </c>
      <c r="I184" s="101"/>
    </row>
    <row r="185" spans="1:12" ht="63" outlineLevel="3" x14ac:dyDescent="0.25">
      <c r="A185" s="3" t="s">
        <v>123</v>
      </c>
      <c r="B185" s="6">
        <v>70789.7</v>
      </c>
      <c r="C185" s="4">
        <v>70789.7</v>
      </c>
      <c r="D185" s="5">
        <v>70789.7</v>
      </c>
      <c r="E185" s="5">
        <f t="shared" si="32"/>
        <v>0</v>
      </c>
      <c r="F185" s="7">
        <f t="shared" ref="F185" si="33">D185/B185-100%</f>
        <v>0</v>
      </c>
      <c r="G185" s="5">
        <f t="shared" si="27"/>
        <v>0</v>
      </c>
      <c r="H185" s="7">
        <f t="shared" si="28"/>
        <v>0</v>
      </c>
      <c r="I185" s="101"/>
    </row>
    <row r="186" spans="1:12" ht="48" customHeight="1" outlineLevel="3" x14ac:dyDescent="0.25">
      <c r="A186" s="3" t="s">
        <v>124</v>
      </c>
      <c r="B186" s="6">
        <v>0</v>
      </c>
      <c r="C186" s="4">
        <v>3377.6</v>
      </c>
      <c r="D186" s="5">
        <v>3377.6</v>
      </c>
      <c r="E186" s="5">
        <f t="shared" si="32"/>
        <v>3377.6</v>
      </c>
      <c r="F186" s="7" t="s">
        <v>165</v>
      </c>
      <c r="G186" s="5">
        <f t="shared" si="27"/>
        <v>0</v>
      </c>
      <c r="H186" s="7">
        <f t="shared" si="28"/>
        <v>0</v>
      </c>
      <c r="I186" s="102"/>
    </row>
    <row r="187" spans="1:12" ht="47.25" outlineLevel="2" x14ac:dyDescent="0.25">
      <c r="A187" s="25" t="s">
        <v>119</v>
      </c>
      <c r="B187" s="26">
        <v>59439.35845</v>
      </c>
      <c r="C187" s="27">
        <v>73664.884950000007</v>
      </c>
      <c r="D187" s="28">
        <v>72468.709619999994</v>
      </c>
      <c r="E187" s="28">
        <f>D187-B187</f>
        <v>13029.351169999994</v>
      </c>
      <c r="F187" s="29">
        <f>D187/B187-100%</f>
        <v>0.2192041016216586</v>
      </c>
      <c r="G187" s="33">
        <f t="shared" si="27"/>
        <v>-1196.1753300000128</v>
      </c>
      <c r="H187" s="7">
        <f t="shared" si="28"/>
        <v>-1.6238066900015058E-2</v>
      </c>
      <c r="I187" s="97" t="s">
        <v>172</v>
      </c>
    </row>
    <row r="188" spans="1:12" ht="33" customHeight="1" outlineLevel="3" x14ac:dyDescent="0.25">
      <c r="A188" s="30" t="s">
        <v>125</v>
      </c>
      <c r="B188" s="31">
        <v>59439.35845</v>
      </c>
      <c r="C188" s="32">
        <v>68262.304340000002</v>
      </c>
      <c r="D188" s="33">
        <v>67240.85785</v>
      </c>
      <c r="E188" s="33">
        <f>D188-B188</f>
        <v>7801.4994000000006</v>
      </c>
      <c r="F188" s="34">
        <f>D188/B188-100%</f>
        <v>0.13125140653330858</v>
      </c>
      <c r="G188" s="33">
        <f>D188-C188</f>
        <v>-1021.4464900000021</v>
      </c>
      <c r="H188" s="34">
        <f>D188/C188-100%</f>
        <v>-1.4963551258281527E-2</v>
      </c>
      <c r="I188" s="98"/>
      <c r="J188" s="49"/>
      <c r="K188" s="49"/>
      <c r="L188" s="49"/>
    </row>
    <row r="189" spans="1:12" ht="80.25" customHeight="1" outlineLevel="3" x14ac:dyDescent="0.25">
      <c r="A189" s="3" t="s">
        <v>126</v>
      </c>
      <c r="B189" s="6">
        <v>0</v>
      </c>
      <c r="C189" s="4">
        <v>1112.44182</v>
      </c>
      <c r="D189" s="5">
        <v>1112.44182</v>
      </c>
      <c r="E189" s="5">
        <f t="shared" ref="E189:E192" si="34">D189-B189</f>
        <v>1112.44182</v>
      </c>
      <c r="F189" s="7" t="s">
        <v>165</v>
      </c>
      <c r="G189" s="5">
        <f t="shared" si="27"/>
        <v>0</v>
      </c>
      <c r="H189" s="7">
        <f t="shared" si="28"/>
        <v>0</v>
      </c>
      <c r="I189" s="98"/>
    </row>
    <row r="190" spans="1:12" ht="33.75" customHeight="1" outlineLevel="3" x14ac:dyDescent="0.25">
      <c r="A190" s="3" t="s">
        <v>127</v>
      </c>
      <c r="B190" s="6">
        <v>0</v>
      </c>
      <c r="C190" s="4">
        <v>109.02333</v>
      </c>
      <c r="D190" s="5">
        <v>109.02333</v>
      </c>
      <c r="E190" s="5">
        <f t="shared" si="34"/>
        <v>109.02333</v>
      </c>
      <c r="F190" s="7" t="s">
        <v>165</v>
      </c>
      <c r="G190" s="5">
        <f t="shared" si="27"/>
        <v>0</v>
      </c>
      <c r="H190" s="7">
        <f t="shared" si="28"/>
        <v>0</v>
      </c>
      <c r="I190" s="98"/>
    </row>
    <row r="191" spans="1:12" ht="96.75" customHeight="1" outlineLevel="3" x14ac:dyDescent="0.25">
      <c r="A191" s="3" t="s">
        <v>157</v>
      </c>
      <c r="B191" s="6">
        <v>0</v>
      </c>
      <c r="C191" s="4">
        <v>3621.8719999999998</v>
      </c>
      <c r="D191" s="5">
        <v>3447.1431600000001</v>
      </c>
      <c r="E191" s="5">
        <f t="shared" si="34"/>
        <v>3447.1431600000001</v>
      </c>
      <c r="F191" s="7" t="s">
        <v>165</v>
      </c>
      <c r="G191" s="5">
        <f t="shared" ref="G191:G212" si="35">D191-C191</f>
        <v>-174.72883999999976</v>
      </c>
      <c r="H191" s="7">
        <f t="shared" ref="H191:H208" si="36">D191/C191-100%</f>
        <v>-4.8242687759258107E-2</v>
      </c>
      <c r="I191" s="98"/>
    </row>
    <row r="192" spans="1:12" ht="47.25" outlineLevel="3" x14ac:dyDescent="0.25">
      <c r="A192" s="3" t="s">
        <v>128</v>
      </c>
      <c r="B192" s="6">
        <v>0</v>
      </c>
      <c r="C192" s="4">
        <v>559.24346000000003</v>
      </c>
      <c r="D192" s="5">
        <v>559.24346000000003</v>
      </c>
      <c r="E192" s="5">
        <f t="shared" si="34"/>
        <v>559.24346000000003</v>
      </c>
      <c r="F192" s="7" t="s">
        <v>165</v>
      </c>
      <c r="G192" s="5">
        <f t="shared" si="35"/>
        <v>0</v>
      </c>
      <c r="H192" s="7">
        <f t="shared" si="36"/>
        <v>0</v>
      </c>
      <c r="I192" s="99"/>
    </row>
    <row r="193" spans="1:11" ht="31.5" outlineLevel="2" x14ac:dyDescent="0.25">
      <c r="A193" s="25" t="s">
        <v>129</v>
      </c>
      <c r="B193" s="26">
        <v>285968.8</v>
      </c>
      <c r="C193" s="27">
        <v>279415.19170000002</v>
      </c>
      <c r="D193" s="28">
        <v>277194.33747000003</v>
      </c>
      <c r="E193" s="28">
        <f>D193-B193</f>
        <v>-8774.4625299999607</v>
      </c>
      <c r="F193" s="29">
        <f>D193/B193-100%</f>
        <v>-3.0683286183667446E-2</v>
      </c>
      <c r="G193" s="33">
        <f t="shared" si="35"/>
        <v>-2220.8542299999972</v>
      </c>
      <c r="H193" s="7">
        <f t="shared" si="36"/>
        <v>-7.9482229169002272E-3</v>
      </c>
      <c r="I193" s="7"/>
    </row>
    <row r="194" spans="1:11" s="51" customFormat="1" ht="63" outlineLevel="3" x14ac:dyDescent="0.25">
      <c r="A194" s="30" t="s">
        <v>130</v>
      </c>
      <c r="B194" s="31">
        <v>11335.254999999999</v>
      </c>
      <c r="C194" s="32">
        <v>11566.94</v>
      </c>
      <c r="D194" s="33">
        <v>10659.492469999999</v>
      </c>
      <c r="E194" s="33">
        <f>D194-B194</f>
        <v>-675.76252999999997</v>
      </c>
      <c r="F194" s="34">
        <f>D194/B194-100%</f>
        <v>-5.9615997169891632E-2</v>
      </c>
      <c r="G194" s="33">
        <f t="shared" si="35"/>
        <v>-907.44753000000128</v>
      </c>
      <c r="H194" s="34">
        <f t="shared" si="36"/>
        <v>-7.845182304049314E-2</v>
      </c>
      <c r="I194" s="97" t="s">
        <v>173</v>
      </c>
      <c r="J194" s="50"/>
      <c r="K194" s="50"/>
    </row>
    <row r="195" spans="1:11" ht="94.5" outlineLevel="3" x14ac:dyDescent="0.25">
      <c r="A195" s="30" t="s">
        <v>131</v>
      </c>
      <c r="B195" s="31">
        <v>34.700000000000003</v>
      </c>
      <c r="C195" s="32">
        <v>51</v>
      </c>
      <c r="D195" s="33">
        <v>34.700000000000003</v>
      </c>
      <c r="E195" s="33">
        <f t="shared" ref="E195:E202" si="37">D195-B195</f>
        <v>0</v>
      </c>
      <c r="F195" s="34">
        <f t="shared" ref="F195:F202" si="38">D195/B195-100%</f>
        <v>0</v>
      </c>
      <c r="G195" s="33">
        <f t="shared" si="35"/>
        <v>-16.299999999999997</v>
      </c>
      <c r="H195" s="34">
        <f t="shared" si="36"/>
        <v>-0.31960784313725488</v>
      </c>
      <c r="I195" s="98"/>
    </row>
    <row r="196" spans="1:11" ht="110.25" outlineLevel="3" x14ac:dyDescent="0.25">
      <c r="A196" s="30" t="s">
        <v>132</v>
      </c>
      <c r="B196" s="31">
        <v>834.5</v>
      </c>
      <c r="C196" s="32">
        <v>834.49800000000005</v>
      </c>
      <c r="D196" s="33">
        <v>0</v>
      </c>
      <c r="E196" s="33">
        <f t="shared" si="37"/>
        <v>-834.5</v>
      </c>
      <c r="F196" s="34">
        <f t="shared" si="38"/>
        <v>-1</v>
      </c>
      <c r="G196" s="33">
        <f t="shared" si="35"/>
        <v>-834.49800000000005</v>
      </c>
      <c r="H196" s="34">
        <f t="shared" si="36"/>
        <v>-1</v>
      </c>
      <c r="I196" s="98"/>
    </row>
    <row r="197" spans="1:11" ht="47.25" outlineLevel="3" x14ac:dyDescent="0.25">
      <c r="A197" s="30" t="s">
        <v>133</v>
      </c>
      <c r="B197" s="31">
        <v>462.6</v>
      </c>
      <c r="C197" s="32">
        <v>462.6087</v>
      </c>
      <c r="D197" s="33">
        <v>0</v>
      </c>
      <c r="E197" s="33">
        <f t="shared" si="37"/>
        <v>-462.6</v>
      </c>
      <c r="F197" s="34">
        <f t="shared" si="38"/>
        <v>-1</v>
      </c>
      <c r="G197" s="33">
        <f t="shared" si="35"/>
        <v>-462.6087</v>
      </c>
      <c r="H197" s="34">
        <f t="shared" si="36"/>
        <v>-1</v>
      </c>
      <c r="I197" s="98"/>
    </row>
    <row r="198" spans="1:11" ht="94.5" outlineLevel="3" x14ac:dyDescent="0.25">
      <c r="A198" s="30" t="s">
        <v>134</v>
      </c>
      <c r="B198" s="31">
        <v>7735.2449999999999</v>
      </c>
      <c r="C198" s="32">
        <v>7735.2449999999999</v>
      </c>
      <c r="D198" s="33">
        <v>7735.2449999999999</v>
      </c>
      <c r="E198" s="33">
        <f>D198-B198</f>
        <v>0</v>
      </c>
      <c r="F198" s="34">
        <f t="shared" si="38"/>
        <v>0</v>
      </c>
      <c r="G198" s="33">
        <f t="shared" si="35"/>
        <v>0</v>
      </c>
      <c r="H198" s="34">
        <f t="shared" si="36"/>
        <v>0</v>
      </c>
      <c r="I198" s="98"/>
    </row>
    <row r="199" spans="1:11" ht="126" outlineLevel="3" x14ac:dyDescent="0.25">
      <c r="A199" s="30" t="s">
        <v>135</v>
      </c>
      <c r="B199" s="31">
        <v>3928.5</v>
      </c>
      <c r="C199" s="32">
        <v>2000</v>
      </c>
      <c r="D199" s="33">
        <v>2000</v>
      </c>
      <c r="E199" s="33">
        <f t="shared" si="37"/>
        <v>-1928.5</v>
      </c>
      <c r="F199" s="34">
        <f>D199/B199-100%</f>
        <v>-0.49089983454244623</v>
      </c>
      <c r="G199" s="33">
        <f t="shared" si="35"/>
        <v>0</v>
      </c>
      <c r="H199" s="34">
        <f t="shared" si="36"/>
        <v>0</v>
      </c>
      <c r="I199" s="98"/>
    </row>
    <row r="200" spans="1:11" ht="31.5" outlineLevel="3" x14ac:dyDescent="0.25">
      <c r="A200" s="30" t="s">
        <v>136</v>
      </c>
      <c r="B200" s="31">
        <v>260138.6</v>
      </c>
      <c r="C200" s="32">
        <v>256764.9</v>
      </c>
      <c r="D200" s="33">
        <v>256764.9</v>
      </c>
      <c r="E200" s="33">
        <f t="shared" si="37"/>
        <v>-3373.7000000000116</v>
      </c>
      <c r="F200" s="34">
        <f t="shared" si="38"/>
        <v>-1.2968855833005999E-2</v>
      </c>
      <c r="G200" s="33">
        <f t="shared" si="35"/>
        <v>0</v>
      </c>
      <c r="H200" s="34">
        <f t="shared" si="36"/>
        <v>0</v>
      </c>
      <c r="I200" s="98"/>
    </row>
    <row r="201" spans="1:11" ht="50.25" customHeight="1" outlineLevel="3" x14ac:dyDescent="0.25">
      <c r="A201" s="3" t="s">
        <v>159</v>
      </c>
      <c r="B201" s="6">
        <v>52.4</v>
      </c>
      <c r="C201" s="4">
        <v>0</v>
      </c>
      <c r="D201" s="5">
        <v>0</v>
      </c>
      <c r="E201" s="5">
        <f t="shared" si="37"/>
        <v>-52.4</v>
      </c>
      <c r="F201" s="7">
        <f t="shared" si="38"/>
        <v>-1</v>
      </c>
      <c r="G201" s="5">
        <f t="shared" si="35"/>
        <v>0</v>
      </c>
      <c r="H201" s="7" t="s">
        <v>165</v>
      </c>
      <c r="I201" s="98"/>
    </row>
    <row r="202" spans="1:11" ht="63" outlineLevel="3" x14ac:dyDescent="0.25">
      <c r="A202" s="3" t="s">
        <v>158</v>
      </c>
      <c r="B202" s="6">
        <v>1447</v>
      </c>
      <c r="C202" s="4">
        <v>0</v>
      </c>
      <c r="D202" s="5">
        <v>0</v>
      </c>
      <c r="E202" s="5">
        <f t="shared" si="37"/>
        <v>-1447</v>
      </c>
      <c r="F202" s="7">
        <f t="shared" si="38"/>
        <v>-1</v>
      </c>
      <c r="G202" s="5">
        <f t="shared" si="35"/>
        <v>0</v>
      </c>
      <c r="H202" s="7" t="s">
        <v>165</v>
      </c>
      <c r="I202" s="98"/>
    </row>
    <row r="203" spans="1:11" outlineLevel="2" x14ac:dyDescent="0.25">
      <c r="A203" s="25" t="s">
        <v>137</v>
      </c>
      <c r="B203" s="26">
        <v>37.432000000000002</v>
      </c>
      <c r="C203" s="27">
        <v>6014.0479999999998</v>
      </c>
      <c r="D203" s="28">
        <v>6014.0479999999998</v>
      </c>
      <c r="E203" s="28">
        <f>D203-B203</f>
        <v>5976.616</v>
      </c>
      <c r="F203" s="29">
        <f>D203/B203-100%</f>
        <v>159.66595426373155</v>
      </c>
      <c r="G203" s="70">
        <f t="shared" si="35"/>
        <v>0</v>
      </c>
      <c r="H203" s="71">
        <f t="shared" si="36"/>
        <v>0</v>
      </c>
      <c r="I203" s="99"/>
    </row>
    <row r="204" spans="1:11" ht="110.25" hidden="1" outlineLevel="3" x14ac:dyDescent="0.25">
      <c r="A204" s="3" t="s">
        <v>138</v>
      </c>
      <c r="B204" s="4">
        <v>18.716000000000001</v>
      </c>
      <c r="C204" s="4">
        <v>18.716000000000001</v>
      </c>
      <c r="D204" s="5">
        <v>18.716000000000001</v>
      </c>
      <c r="E204" s="5">
        <f>D204-B204</f>
        <v>0</v>
      </c>
      <c r="F204" s="7">
        <f>D204/B204-100%</f>
        <v>0</v>
      </c>
      <c r="G204" s="5">
        <f t="shared" si="35"/>
        <v>0</v>
      </c>
      <c r="H204" s="7">
        <f t="shared" si="36"/>
        <v>0</v>
      </c>
      <c r="I204" s="7"/>
    </row>
    <row r="205" spans="1:11" ht="110.25" hidden="1" outlineLevel="3" x14ac:dyDescent="0.25">
      <c r="A205" s="3" t="s">
        <v>138</v>
      </c>
      <c r="B205" s="6">
        <v>0</v>
      </c>
      <c r="C205" s="4">
        <v>1.8160000000000001</v>
      </c>
      <c r="D205" s="5">
        <v>1.8160000000000001</v>
      </c>
      <c r="E205" s="5">
        <f t="shared" ref="E205:E208" si="39">D205-B205</f>
        <v>1.8160000000000001</v>
      </c>
      <c r="F205" s="7" t="s">
        <v>165</v>
      </c>
      <c r="G205" s="5">
        <f t="shared" si="35"/>
        <v>0</v>
      </c>
      <c r="H205" s="7">
        <f t="shared" si="36"/>
        <v>0</v>
      </c>
      <c r="I205" s="7"/>
    </row>
    <row r="206" spans="1:11" ht="63" hidden="1" outlineLevel="3" x14ac:dyDescent="0.25">
      <c r="A206" s="3" t="s">
        <v>139</v>
      </c>
      <c r="B206" s="6">
        <v>0</v>
      </c>
      <c r="C206" s="4">
        <v>1000</v>
      </c>
      <c r="D206" s="5">
        <v>1000</v>
      </c>
      <c r="E206" s="5">
        <f t="shared" si="39"/>
        <v>1000</v>
      </c>
      <c r="F206" s="7" t="s">
        <v>165</v>
      </c>
      <c r="G206" s="5">
        <f t="shared" si="35"/>
        <v>0</v>
      </c>
      <c r="H206" s="7">
        <f t="shared" si="36"/>
        <v>0</v>
      </c>
      <c r="I206" s="7"/>
    </row>
    <row r="207" spans="1:11" ht="94.5" hidden="1" outlineLevel="3" x14ac:dyDescent="0.25">
      <c r="A207" s="3" t="s">
        <v>140</v>
      </c>
      <c r="B207" s="6">
        <v>0</v>
      </c>
      <c r="C207" s="4">
        <v>4974.8</v>
      </c>
      <c r="D207" s="5">
        <v>4974.8</v>
      </c>
      <c r="E207" s="5">
        <f t="shared" si="39"/>
        <v>4974.8</v>
      </c>
      <c r="F207" s="7" t="s">
        <v>165</v>
      </c>
      <c r="G207" s="5">
        <f t="shared" si="35"/>
        <v>0</v>
      </c>
      <c r="H207" s="7">
        <f t="shared" si="36"/>
        <v>0</v>
      </c>
      <c r="I207" s="7"/>
    </row>
    <row r="208" spans="1:11" ht="110.25" hidden="1" outlineLevel="3" x14ac:dyDescent="0.25">
      <c r="A208" s="3" t="s">
        <v>138</v>
      </c>
      <c r="B208" s="4">
        <v>18.716000000000001</v>
      </c>
      <c r="C208" s="4">
        <v>18.716000000000001</v>
      </c>
      <c r="D208" s="5">
        <v>18.716000000000001</v>
      </c>
      <c r="E208" s="5">
        <f t="shared" si="39"/>
        <v>0</v>
      </c>
      <c r="F208" s="7">
        <f t="shared" ref="F208" si="40">D208/B208-100%</f>
        <v>0</v>
      </c>
      <c r="G208" s="5">
        <f t="shared" si="35"/>
        <v>0</v>
      </c>
      <c r="H208" s="7">
        <f t="shared" si="36"/>
        <v>0</v>
      </c>
      <c r="I208" s="7"/>
    </row>
    <row r="209" spans="1:9" ht="82.5" customHeight="1" outlineLevel="1" collapsed="1" x14ac:dyDescent="0.25">
      <c r="A209" s="17" t="s">
        <v>141</v>
      </c>
      <c r="B209" s="18">
        <v>0</v>
      </c>
      <c r="C209" s="19">
        <v>0</v>
      </c>
      <c r="D209" s="20">
        <v>-0.99836000000000003</v>
      </c>
      <c r="E209" s="20">
        <v>-0.99836000000000003</v>
      </c>
      <c r="F209" s="24" t="s">
        <v>165</v>
      </c>
      <c r="G209" s="22">
        <f t="shared" si="35"/>
        <v>-0.99836000000000003</v>
      </c>
      <c r="H209" s="23" t="s">
        <v>165</v>
      </c>
      <c r="I209" s="23"/>
    </row>
    <row r="210" spans="1:9" ht="65.25" customHeight="1" outlineLevel="2" x14ac:dyDescent="0.25">
      <c r="A210" s="64" t="s">
        <v>142</v>
      </c>
      <c r="B210" s="65">
        <v>0</v>
      </c>
      <c r="C210" s="66">
        <v>0</v>
      </c>
      <c r="D210" s="67">
        <v>-0.99836000000000003</v>
      </c>
      <c r="E210" s="67">
        <v>-0.99836000000000003</v>
      </c>
      <c r="F210" s="69" t="s">
        <v>165</v>
      </c>
      <c r="G210" s="33">
        <f t="shared" si="35"/>
        <v>-0.99836000000000003</v>
      </c>
      <c r="H210" s="7" t="s">
        <v>165</v>
      </c>
      <c r="I210" s="62" t="s">
        <v>171</v>
      </c>
    </row>
    <row r="211" spans="1:9" ht="78.75" hidden="1" outlineLevel="3" x14ac:dyDescent="0.25">
      <c r="A211" s="3" t="s">
        <v>143</v>
      </c>
      <c r="B211" s="6">
        <v>0</v>
      </c>
      <c r="C211" s="4">
        <v>0</v>
      </c>
      <c r="D211" s="5">
        <v>-0.99836000000000003</v>
      </c>
      <c r="E211" s="5">
        <v>-0.99836000000000003</v>
      </c>
      <c r="F211" s="11" t="s">
        <v>165</v>
      </c>
      <c r="G211" s="5">
        <f t="shared" si="35"/>
        <v>-0.99836000000000003</v>
      </c>
      <c r="H211" s="7" t="s">
        <v>165</v>
      </c>
      <c r="I211" s="7" t="s">
        <v>165</v>
      </c>
    </row>
    <row r="212" spans="1:9" collapsed="1" x14ac:dyDescent="0.25">
      <c r="A212" s="47" t="s">
        <v>168</v>
      </c>
      <c r="B212" s="46">
        <v>700233.00465000002</v>
      </c>
      <c r="C212" s="45">
        <v>749462.49557999999</v>
      </c>
      <c r="D212" s="40">
        <v>755776.80327000003</v>
      </c>
      <c r="E212" s="44">
        <f>D212-B212</f>
        <v>55543.798620000016</v>
      </c>
      <c r="F212" s="43">
        <f>D212/B212-100%</f>
        <v>7.9321880361470143E-2</v>
      </c>
      <c r="G212" s="42">
        <f t="shared" si="35"/>
        <v>6314.3076900000451</v>
      </c>
      <c r="H212" s="41">
        <f>D212/C212-100%</f>
        <v>8.425114968712899E-3</v>
      </c>
      <c r="I212" s="41"/>
    </row>
    <row r="213" spans="1:9" x14ac:dyDescent="0.25">
      <c r="A213" s="37"/>
      <c r="B213" s="38"/>
      <c r="C213" s="37"/>
      <c r="D213" s="37"/>
      <c r="E213" s="39"/>
      <c r="F213" s="39"/>
      <c r="G213" s="39"/>
      <c r="H213" s="39"/>
    </row>
    <row r="214" spans="1:9" x14ac:dyDescent="0.25">
      <c r="A214" s="87"/>
      <c r="B214" s="87"/>
      <c r="C214" s="87"/>
      <c r="D214" s="87"/>
    </row>
  </sheetData>
  <mergeCells count="15">
    <mergeCell ref="A3:I3"/>
    <mergeCell ref="A1:I1"/>
    <mergeCell ref="A214:D214"/>
    <mergeCell ref="C4:C5"/>
    <mergeCell ref="A2:D2"/>
    <mergeCell ref="D4:D5"/>
    <mergeCell ref="A4:A5"/>
    <mergeCell ref="B4:B5"/>
    <mergeCell ref="G4:H4"/>
    <mergeCell ref="E4:F4"/>
    <mergeCell ref="I100:I175"/>
    <mergeCell ref="I194:I203"/>
    <mergeCell ref="I182:I186"/>
    <mergeCell ref="I187:I192"/>
    <mergeCell ref="I33:I53"/>
  </mergeCells>
  <pageMargins left="0.7" right="0.7" top="0.75" bottom="0.75" header="0.3" footer="0.3"/>
  <pageSetup paperSize="9" scale="3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ДЧБ для работы&lt;/DocName&gt;&#10;  &lt;VariantName&gt;ДЧБ для работы&lt;/VariantName&gt;&#10;  &lt;VariantLink&gt;687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6AF842C-0994-4853-82BC-21C5C624A1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Сазоненко</cp:lastModifiedBy>
  <cp:lastPrinted>2021-04-14T11:21:14Z</cp:lastPrinted>
  <dcterms:created xsi:type="dcterms:W3CDTF">2021-04-06T12:16:01Z</dcterms:created>
  <dcterms:modified xsi:type="dcterms:W3CDTF">2021-04-20T14:21:58Z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работы(11).xlsx</vt:lpwstr>
  </property>
  <property fmtid="{D5CDD505-2E9C-101B-9397-08002B2CF9AE}" pid="3" name="Название отчета">
    <vt:lpwstr>ДЧБ для работы(11).xlsx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