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Расходы!$A$1:$J$50</definedName>
  </definedNames>
  <calcPr calcId="145621"/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50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50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5" i="3"/>
  <c r="G46" i="3"/>
  <c r="G47" i="3"/>
  <c r="G48" i="3"/>
  <c r="G50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50" i="3"/>
  <c r="F17" i="3"/>
  <c r="F16" i="3"/>
  <c r="F15" i="3"/>
  <c r="F8" i="3"/>
  <c r="F9" i="3"/>
  <c r="F10" i="3"/>
  <c r="F11" i="3"/>
  <c r="F12" i="3"/>
  <c r="F13" i="3"/>
  <c r="F14" i="3"/>
  <c r="F7" i="3"/>
  <c r="F6" i="3"/>
</calcChain>
</file>

<file path=xl/sharedStrings.xml><?xml version="1.0" encoding="utf-8"?>
<sst xmlns="http://schemas.openxmlformats.org/spreadsheetml/2006/main" count="144" uniqueCount="135">
  <si>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</si>
  <si>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</si>
  <si>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</si>
  <si>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</si>
  <si>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</si>
  <si>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</si>
  <si>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</si>
  <si>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</si>
  <si>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</si>
  <si>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</si>
  <si>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</si>
  <si>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</si>
  <si>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</si>
  <si>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</si>
  <si>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</si>
  <si>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</si>
  <si>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</si>
  <si>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</si>
  <si>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</si>
  <si>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</si>
  <si>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</si>
  <si>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</si>
  <si>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</si>
  <si>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</si>
  <si>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</si>
  <si>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</si>
  <si>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</si>
  <si>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</si>
  <si>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</si>
  <si>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</si>
  <si>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</si>
  <si>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</si>
  <si>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</si>
  <si>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</si>
  <si>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</si>
  <si>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</si>
  <si>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</si>
  <si>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</si>
  <si>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</si>
  <si>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</si>
  <si>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</si>
  <si>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</si>
  <si>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</si>
  <si>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</si>
  <si>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</si>
  <si>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</si>
  <si>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</si>
  <si>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</si>
  <si>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</si>
  <si>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</si>
  <si>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</si>
  <si>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</si>
  <si>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</si>
  <si>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</si>
  <si>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</si>
  <si>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</si>
  <si>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</si>
  <si>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</si>
  <si>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</si>
  <si>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</si>
  <si>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</si>
  <si>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</si>
  <si>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</si>
  <si>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</si>
  <si>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</si>
  <si>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</si>
  <si>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</si>
  <si>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</si>
  <si>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</si>
  <si>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</si>
  <si>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</si>
  <si>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</si>
  <si>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</si>
  <si>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</si>
  <si>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</si>
  <si>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</si>
  <si>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</si>
  <si>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</si>
  <si>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</si>
  <si>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</si>
  <si>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</si>
  <si>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</si>
  <si>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</si>
  <si>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</si>
  <si>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</si>
  <si>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</si>
  <si>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</si>
  <si>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</si>
  <si>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</si>
  <si>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</si>
  <si>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</si>
  <si>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</si>
  <si>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</si>
  <si>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</si>
  <si>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</si>
  <si>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</si>
  <si>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Сведения о фактически произведенных расходах МР "Княжпогостский"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2020 год</t>
  </si>
  <si>
    <t>Наименование показателя</t>
  </si>
  <si>
    <t>0111</t>
  </si>
  <si>
    <t>Резервные фонды</t>
  </si>
  <si>
    <t>0200</t>
  </si>
  <si>
    <t>НАЦИОНАЛЬНАЯ ОБОРОНА</t>
  </si>
  <si>
    <t>0203</t>
  </si>
  <si>
    <t>Мобилизационная и вневойсковая подготовка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</si>
  <si>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</si>
  <si>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</si>
  <si>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</si>
  <si>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</si>
  <si>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</si>
  <si>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Внесены изменения в связи с принятием решения Совета МР "Княжпогостский" от 03.03.2020г. №67 "Об избрании главы муниципального района "Княжпогостский" - руководителя администрации"</t>
  </si>
  <si>
    <t>Уменьшение ассигнований в связи с вакансией работников КСП</t>
  </si>
  <si>
    <t>Секвестированы в сязи с отсутствием чрезвычайных ситуаций в районе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</si>
  <si>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</si>
  <si>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</si>
  <si>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</si>
  <si>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гранта республиканского бюджета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</si>
  <si>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</si>
  <si>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</si>
  <si>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Передача субвенций на осуществление полномочий по первичному воинскому учету на территориях, где отсутствуют военные комиссариаты на уровень поселений</t>
  </si>
  <si>
    <t>Не в полном объеме освоены средства субсудий из РБ, не осуществлялась реализация мероприятий по переписи населения в связи с эпидемиллогической обстановкой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</si>
  <si>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</si>
  <si>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</si>
  <si>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проектов, дезинфекцию территорий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</si>
  <si>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</si>
  <si>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Увеличение ассигнований на счет субсидии РК на укрепление МТБ, а также выделение средств в виде МТБ на учреждения спорта в поселения на ремонтные работы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</si>
  <si>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</si>
  <si>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</si>
  <si>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</si>
  <si>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</si>
  <si>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</si>
  <si>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</si>
  <si>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</si>
  <si>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Уменьшение численности получателей пенсии</t>
  </si>
  <si>
    <t>Увеличены ассигнования на субсидии РК на народные проекты, укрепление МТБ, на поддержку отрасли культура, а также внесение изменений в муниципальную программу "Развитие отрасли "Культура""</t>
  </si>
  <si>
    <t>Уменьшены ассигнования в связи с внесением изменений в муниципальную программу "Развитие отрасли "Культура"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</si>
</sst>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7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49" fontId="10" fillId="0" borderId="12" xfId="35" applyNumberFormat="1" applyFont="1" applyFill="1" applyBorder="1" applyAlignment="1" applyProtection="1">
      <alignment horizontal="center" vertical="top" shrinkToFit="1"/>
    </xf>
    <xf numFmtId="0" fontId="10" fillId="0" borderId="13" xfId="36" quotePrefix="1" applyNumberFormat="1" applyFont="1" applyFill="1" applyBorder="1" applyAlignment="1" applyProtection="1">
      <alignment horizontal="left" vertical="top" wrapText="1"/>
    </xf>
    <xf numFmtId="164" fontId="10" fillId="0" borderId="14" xfId="56" applyNumberFormat="1" applyFont="1" applyFill="1" applyBorder="1" applyAlignme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34" applyNumberFormat="1" applyFont="1" applyFill="1" applyBorder="1" applyAlignment="1" applyProtection="1">
      <alignment horizontal="center" vertical="top" shrinkToFit="1"/>
    </xf>
    <xf numFmtId="0" fontId="8" fillId="9" borderId="13" xfId="7" quotePrefix="1" applyNumberFormat="1" applyFont="1" applyFill="1" applyBorder="1" applyAlignment="1" applyProtection="1">
      <alignment horizontal="left" vertical="top" wrapText="1"/>
    </xf>
    <xf numFmtId="164" fontId="8" fillId="9" borderId="14" xfId="55" applyNumberFormat="1" applyFont="1" applyFill="1" applyBorder="1" applyAlignment="1" applyProtection="1">
      <alignment horizontal="right" vertical="top" shrinkToFit="1"/>
    </xf>
    <xf numFmtId="164" fontId="8" fillId="8" borderId="14" xfId="55" applyFont="1" applyFill="1">
      <alignment horizontal="right" vertical="top" shrinkToFit="1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8" fillId="10" borderId="18" xfId="53" applyNumberFormat="1" applyFont="1" applyFill="1" applyBorder="1" applyProtection="1">
      <alignment horizontal="right" shrinkToFit="1"/>
    </xf>
    <xf numFmtId="164" fontId="8" fillId="10" borderId="18" xfId="54" applyNumberFormat="1" applyFont="1" applyFill="1" applyBorder="1" applyProtection="1">
      <alignment horizontal="right" shrinkToFit="1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Normal="100" zoomScaleSheetLayoutView="100" workbookViewId="0">
      <pane ySplit="5" topLeftCell="A6" activePane="bottomLeft" state="frozen"/>
      <selection pane="bottomLeft" activeCell="J54" sqref="J54"/>
    </sheetView>
  </sheetViews>
  <sheetFormatPr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5" t="s">
        <v>96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ht="15.2" customHeight="1" x14ac:dyDescent="0.25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38.450000000000003" customHeight="1" x14ac:dyDescent="0.25">
      <c r="A3" s="50" t="s">
        <v>14</v>
      </c>
      <c r="B3" s="52" t="s">
        <v>97</v>
      </c>
      <c r="C3" s="61" t="s">
        <v>8</v>
      </c>
      <c r="D3" s="61" t="s">
        <v>5</v>
      </c>
      <c r="E3" s="53" t="s">
        <v>4</v>
      </c>
      <c r="F3" s="62" t="s">
        <v>7</v>
      </c>
      <c r="G3" s="62"/>
      <c r="H3" s="62" t="s">
        <v>11</v>
      </c>
      <c r="I3" s="62"/>
      <c r="J3" s="63" t="s">
        <v>108</v>
      </c>
    </row>
    <row r="4" spans="1:10" ht="28.5" customHeight="1" x14ac:dyDescent="0.25">
      <c r="A4" s="51"/>
      <c r="B4" s="52"/>
      <c r="C4" s="61"/>
      <c r="D4" s="61"/>
      <c r="E4" s="54"/>
      <c r="F4" s="45" t="s">
        <v>9</v>
      </c>
      <c r="G4" s="45" t="s">
        <v>10</v>
      </c>
      <c r="H4" s="45" t="s">
        <v>9</v>
      </c>
      <c r="I4" s="45" t="s">
        <v>10</v>
      </c>
      <c r="J4" s="64"/>
    </row>
    <row r="5" spans="1:10" x14ac:dyDescent="0.25">
      <c r="A5" s="46" t="s">
        <v>0</v>
      </c>
      <c r="B5" s="47" t="s">
        <v>1</v>
      </c>
      <c r="C5" s="47" t="s">
        <v>2</v>
      </c>
      <c r="D5" s="47" t="s">
        <v>3</v>
      </c>
      <c r="E5" s="48" t="s">
        <v>6</v>
      </c>
      <c r="F5" s="48" t="s">
        <v>104</v>
      </c>
      <c r="G5" s="48" t="s">
        <v>105</v>
      </c>
      <c r="H5" s="48" t="s">
        <v>106</v>
      </c>
      <c r="I5" s="48" t="s">
        <v>107</v>
      </c>
      <c r="J5" s="49">
        <v>10</v>
      </c>
    </row>
    <row r="6" spans="1:10" ht="31.5" x14ac:dyDescent="0.25">
      <c r="A6" s="15" t="s">
        <v>15</v>
      </c>
      <c r="B6" s="16" t="s">
        <v>16</v>
      </c>
      <c r="C6" s="17">
        <v>89180.441200000001</v>
      </c>
      <c r="D6" s="18">
        <v>100129.82535</v>
      </c>
      <c r="E6" s="19">
        <v>95705.624859999996</v>
      </c>
      <c r="F6" s="14">
        <f>E6-C6</f>
        <v>6525.1836599999951</v>
      </c>
      <c r="G6" s="20">
        <f>E6/C6-100%</f>
        <v>7.3168326733956457E-2</v>
      </c>
      <c r="H6" s="14">
        <f>E6-D6</f>
        <v>-4424.2004900000029</v>
      </c>
      <c r="I6" s="20">
        <f>E6/D6-100%</f>
        <v>-4.4184642033833321E-2</v>
      </c>
      <c r="J6" s="20"/>
    </row>
    <row r="7" spans="1:10" ht="63.75" customHeight="1" x14ac:dyDescent="0.25">
      <c r="A7" s="2" t="s">
        <v>17</v>
      </c>
      <c r="B7" s="3" t="s">
        <v>18</v>
      </c>
      <c r="C7" s="7">
        <v>3458.866</v>
      </c>
      <c r="D7" s="4">
        <v>4684.4546499999997</v>
      </c>
      <c r="E7" s="5">
        <v>4329.0886799999998</v>
      </c>
      <c r="F7" s="12">
        <f>E7-C7</f>
        <v>870.22267999999985</v>
      </c>
      <c r="G7" s="13">
        <f t="shared" ref="G7:G50" si="0">E7/C7-100%</f>
        <v>0.25159190324227643</v>
      </c>
      <c r="H7" s="12">
        <f t="shared" ref="H7:H50" si="1">E7-D7</f>
        <v>-355.36596999999983</v>
      </c>
      <c r="I7" s="13">
        <f t="shared" ref="I7:J50" si="2">E7/D7-100%</f>
        <v>-7.5860691702928529E-2</v>
      </c>
      <c r="J7" s="65" t="s">
        <v>109</v>
      </c>
    </row>
    <row r="8" spans="1:10" ht="78.75" x14ac:dyDescent="0.25">
      <c r="A8" s="2" t="s">
        <v>19</v>
      </c>
      <c r="B8" s="3" t="s">
        <v>20</v>
      </c>
      <c r="C8" s="7">
        <v>150</v>
      </c>
      <c r="D8" s="4">
        <v>150</v>
      </c>
      <c r="E8" s="5">
        <v>150</v>
      </c>
      <c r="F8" s="12">
        <f t="shared" ref="F8:F14" si="3">E8-C8</f>
        <v>0</v>
      </c>
      <c r="G8" s="13">
        <f t="shared" si="0"/>
        <v>0</v>
      </c>
      <c r="H8" s="12">
        <f t="shared" si="1"/>
        <v>0</v>
      </c>
      <c r="I8" s="13">
        <f t="shared" si="2"/>
        <v>0</v>
      </c>
      <c r="J8" s="66"/>
    </row>
    <row r="9" spans="1:10" ht="94.5" x14ac:dyDescent="0.25">
      <c r="A9" s="2" t="s">
        <v>21</v>
      </c>
      <c r="B9" s="3" t="s">
        <v>22</v>
      </c>
      <c r="C9" s="7">
        <v>50141.148999999998</v>
      </c>
      <c r="D9" s="4">
        <v>50850.403270000003</v>
      </c>
      <c r="E9" s="5">
        <v>49652.210149999999</v>
      </c>
      <c r="F9" s="12">
        <f t="shared" si="3"/>
        <v>-488.93884999999864</v>
      </c>
      <c r="G9" s="13">
        <f t="shared" si="0"/>
        <v>-9.7512494179181619E-3</v>
      </c>
      <c r="H9" s="12">
        <f t="shared" si="1"/>
        <v>-1198.1931200000035</v>
      </c>
      <c r="I9" s="13">
        <f t="shared" si="2"/>
        <v>-2.3563099659956843E-2</v>
      </c>
      <c r="J9" s="66"/>
    </row>
    <row r="10" spans="1:10" x14ac:dyDescent="0.25">
      <c r="A10" s="2" t="s">
        <v>23</v>
      </c>
      <c r="B10" s="3" t="s">
        <v>24</v>
      </c>
      <c r="C10" s="7">
        <v>34.700000000000003</v>
      </c>
      <c r="D10" s="4">
        <v>51</v>
      </c>
      <c r="E10" s="5">
        <v>34.700000000000003</v>
      </c>
      <c r="F10" s="12">
        <f t="shared" si="3"/>
        <v>0</v>
      </c>
      <c r="G10" s="13">
        <f t="shared" si="0"/>
        <v>0</v>
      </c>
      <c r="H10" s="12">
        <f t="shared" si="1"/>
        <v>-16.299999999999997</v>
      </c>
      <c r="I10" s="13">
        <f t="shared" si="2"/>
        <v>-0.31960784313725488</v>
      </c>
      <c r="J10" s="66"/>
    </row>
    <row r="11" spans="1:10" ht="63" x14ac:dyDescent="0.25">
      <c r="A11" s="2" t="s">
        <v>25</v>
      </c>
      <c r="B11" s="3" t="s">
        <v>26</v>
      </c>
      <c r="C11" s="7">
        <v>20362.894</v>
      </c>
      <c r="D11" s="4">
        <v>20540.740170000001</v>
      </c>
      <c r="E11" s="5">
        <v>18211.807540000002</v>
      </c>
      <c r="F11" s="12">
        <f t="shared" si="3"/>
        <v>-2151.0864599999986</v>
      </c>
      <c r="G11" s="13">
        <f t="shared" si="0"/>
        <v>-0.10563756114430489</v>
      </c>
      <c r="H11" s="12">
        <f t="shared" si="1"/>
        <v>-2328.9326299999993</v>
      </c>
      <c r="I11" s="13">
        <f t="shared" si="2"/>
        <v>-0.11338114453156045</v>
      </c>
      <c r="J11" s="65" t="s">
        <v>110</v>
      </c>
    </row>
    <row r="12" spans="1:10" ht="31.5" x14ac:dyDescent="0.25">
      <c r="A12" s="2" t="s">
        <v>27</v>
      </c>
      <c r="B12" s="3" t="s">
        <v>28</v>
      </c>
      <c r="C12" s="8">
        <v>0</v>
      </c>
      <c r="D12" s="4">
        <v>1299.4873299999999</v>
      </c>
      <c r="E12" s="5">
        <v>1299.4873299999999</v>
      </c>
      <c r="F12" s="12">
        <f t="shared" si="3"/>
        <v>1299.4873299999999</v>
      </c>
      <c r="G12" s="13" t="s">
        <v>12</v>
      </c>
      <c r="H12" s="12">
        <f t="shared" si="1"/>
        <v>0</v>
      </c>
      <c r="I12" s="13">
        <f t="shared" si="2"/>
        <v>0</v>
      </c>
      <c r="J12" s="66"/>
    </row>
    <row r="13" spans="1:10" ht="31.5" x14ac:dyDescent="0.25">
      <c r="A13" s="2" t="s">
        <v>98</v>
      </c>
      <c r="B13" s="3" t="s">
        <v>99</v>
      </c>
      <c r="C13" s="8">
        <v>1500</v>
      </c>
      <c r="D13" s="4">
        <v>0</v>
      </c>
      <c r="E13" s="5">
        <v>0</v>
      </c>
      <c r="F13" s="12">
        <f t="shared" si="3"/>
        <v>-1500</v>
      </c>
      <c r="G13" s="13">
        <f t="shared" si="0"/>
        <v>-1</v>
      </c>
      <c r="H13" s="12">
        <f t="shared" si="1"/>
        <v>0</v>
      </c>
      <c r="I13" s="13" t="s">
        <v>12</v>
      </c>
      <c r="J13" s="65" t="s">
        <v>111</v>
      </c>
    </row>
    <row r="14" spans="1:10" ht="47.25" x14ac:dyDescent="0.25">
      <c r="A14" s="2" t="s">
        <v>29</v>
      </c>
      <c r="B14" s="3" t="s">
        <v>30</v>
      </c>
      <c r="C14" s="8">
        <v>13532.832200000001</v>
      </c>
      <c r="D14" s="4">
        <v>22553.73993</v>
      </c>
      <c r="E14" s="5">
        <v>22028.331160000002</v>
      </c>
      <c r="F14" s="12">
        <f t="shared" si="3"/>
        <v>8495.4989600000008</v>
      </c>
      <c r="G14" s="13">
        <f t="shared" si="0"/>
        <v>0.62776947459675148</v>
      </c>
      <c r="H14" s="12">
        <f t="shared" si="1"/>
        <v>-525.40876999999819</v>
      </c>
      <c r="I14" s="13">
        <f t="shared" si="2"/>
        <v>-2.3295860093745402E-2</v>
      </c>
      <c r="J14" s="65" t="s">
        <v>112</v>
      </c>
    </row>
    <row r="15" spans="1:10" x14ac:dyDescent="0.25">
      <c r="A15" s="21" t="s">
        <v>100</v>
      </c>
      <c r="B15" s="22" t="s">
        <v>101</v>
      </c>
      <c r="C15" s="23">
        <v>1447</v>
      </c>
      <c r="D15" s="24">
        <v>0</v>
      </c>
      <c r="E15" s="24">
        <v>0</v>
      </c>
      <c r="F15" s="14">
        <f>E15-C15</f>
        <v>-1447</v>
      </c>
      <c r="G15" s="20">
        <f t="shared" si="0"/>
        <v>-1</v>
      </c>
      <c r="H15" s="14">
        <f t="shared" si="1"/>
        <v>0</v>
      </c>
      <c r="I15" s="20" t="s">
        <v>12</v>
      </c>
      <c r="J15" s="20"/>
    </row>
    <row r="16" spans="1:10" ht="47.25" x14ac:dyDescent="0.25">
      <c r="A16" s="9" t="s">
        <v>102</v>
      </c>
      <c r="B16" s="10" t="s">
        <v>103</v>
      </c>
      <c r="C16" s="11">
        <v>1447</v>
      </c>
      <c r="D16" s="4">
        <v>0</v>
      </c>
      <c r="E16" s="5">
        <v>0</v>
      </c>
      <c r="F16" s="12">
        <f>E16-C16</f>
        <v>-1447</v>
      </c>
      <c r="G16" s="13">
        <f t="shared" si="0"/>
        <v>-1</v>
      </c>
      <c r="H16" s="12">
        <f t="shared" si="1"/>
        <v>0</v>
      </c>
      <c r="I16" s="13" t="s">
        <v>12</v>
      </c>
      <c r="J16" s="65" t="s">
        <v>118</v>
      </c>
    </row>
    <row r="17" spans="1:10" x14ac:dyDescent="0.25">
      <c r="A17" s="15" t="s">
        <v>31</v>
      </c>
      <c r="B17" s="16" t="s">
        <v>32</v>
      </c>
      <c r="C17" s="25">
        <v>32730.739679999999</v>
      </c>
      <c r="D17" s="18">
        <v>41200.823040000003</v>
      </c>
      <c r="E17" s="19">
        <v>38469.056219999999</v>
      </c>
      <c r="F17" s="14">
        <f>E17-C17</f>
        <v>5738.3165399999998</v>
      </c>
      <c r="G17" s="20">
        <f t="shared" si="0"/>
        <v>0.17531887748648645</v>
      </c>
      <c r="H17" s="14">
        <f t="shared" si="1"/>
        <v>-2731.7668200000044</v>
      </c>
      <c r="I17" s="20">
        <f t="shared" si="2"/>
        <v>-6.6303695373945759E-2</v>
      </c>
      <c r="J17" s="20"/>
    </row>
    <row r="18" spans="1:10" ht="31.5" x14ac:dyDescent="0.25">
      <c r="A18" s="2" t="s">
        <v>33</v>
      </c>
      <c r="B18" s="3" t="s">
        <v>34</v>
      </c>
      <c r="C18" s="6">
        <v>366.67</v>
      </c>
      <c r="D18" s="4">
        <v>166.66800000000001</v>
      </c>
      <c r="E18" s="5">
        <v>166.66800000000001</v>
      </c>
      <c r="F18" s="12">
        <f t="shared" ref="F18:F50" si="4">E18-C18</f>
        <v>-200.00200000000001</v>
      </c>
      <c r="G18" s="13">
        <f t="shared" si="0"/>
        <v>-0.5454550413178062</v>
      </c>
      <c r="H18" s="12">
        <f t="shared" si="1"/>
        <v>0</v>
      </c>
      <c r="I18" s="13">
        <f t="shared" si="2"/>
        <v>0</v>
      </c>
      <c r="J18" s="65" t="s">
        <v>116</v>
      </c>
    </row>
    <row r="19" spans="1:10" ht="31.5" x14ac:dyDescent="0.25">
      <c r="A19" s="2" t="s">
        <v>35</v>
      </c>
      <c r="B19" s="3" t="s">
        <v>36</v>
      </c>
      <c r="C19" s="6">
        <v>150</v>
      </c>
      <c r="D19" s="4">
        <v>950</v>
      </c>
      <c r="E19" s="5">
        <v>950</v>
      </c>
      <c r="F19" s="12">
        <f t="shared" si="4"/>
        <v>800</v>
      </c>
      <c r="G19" s="13">
        <f t="shared" si="0"/>
        <v>5.333333333333333</v>
      </c>
      <c r="H19" s="12">
        <f t="shared" si="1"/>
        <v>0</v>
      </c>
      <c r="I19" s="13">
        <f t="shared" si="2"/>
        <v>0</v>
      </c>
      <c r="J19" s="65" t="s">
        <v>117</v>
      </c>
    </row>
    <row r="20" spans="1:10" x14ac:dyDescent="0.25">
      <c r="A20" s="2" t="s">
        <v>37</v>
      </c>
      <c r="B20" s="3" t="s">
        <v>38</v>
      </c>
      <c r="C20" s="6">
        <v>9900</v>
      </c>
      <c r="D20" s="4">
        <v>8031.9661900000001</v>
      </c>
      <c r="E20" s="5">
        <v>7737.2264800000003</v>
      </c>
      <c r="F20" s="12">
        <f t="shared" si="4"/>
        <v>-2162.7735199999997</v>
      </c>
      <c r="G20" s="13">
        <f t="shared" si="0"/>
        <v>-0.21846197171717174</v>
      </c>
      <c r="H20" s="12">
        <f t="shared" si="1"/>
        <v>-294.73970999999983</v>
      </c>
      <c r="I20" s="13">
        <f t="shared" si="2"/>
        <v>-3.6695835493799511E-2</v>
      </c>
      <c r="J20" s="65" t="s">
        <v>120</v>
      </c>
    </row>
    <row r="21" spans="1:10" ht="63" x14ac:dyDescent="0.25">
      <c r="A21" s="2" t="s">
        <v>39</v>
      </c>
      <c r="B21" s="3" t="s">
        <v>40</v>
      </c>
      <c r="C21" s="6">
        <v>19112.084999999999</v>
      </c>
      <c r="D21" s="4">
        <v>29147.640960000001</v>
      </c>
      <c r="E21" s="5">
        <v>28008.74538</v>
      </c>
      <c r="F21" s="12">
        <f t="shared" si="4"/>
        <v>8896.6603800000012</v>
      </c>
      <c r="G21" s="13">
        <f t="shared" si="0"/>
        <v>0.46549920534572764</v>
      </c>
      <c r="H21" s="12">
        <f t="shared" si="1"/>
        <v>-1138.8955800000003</v>
      </c>
      <c r="I21" s="13">
        <f t="shared" si="2"/>
        <v>-3.9073336382966062E-2</v>
      </c>
      <c r="J21" s="65" t="s">
        <v>115</v>
      </c>
    </row>
    <row r="22" spans="1:10" ht="47.25" x14ac:dyDescent="0.25">
      <c r="A22" s="2" t="s">
        <v>41</v>
      </c>
      <c r="B22" s="3" t="s">
        <v>42</v>
      </c>
      <c r="C22" s="6">
        <v>3201.98468</v>
      </c>
      <c r="D22" s="4">
        <v>2904.5478899999998</v>
      </c>
      <c r="E22" s="5">
        <v>1606.4163599999999</v>
      </c>
      <c r="F22" s="12">
        <f t="shared" si="4"/>
        <v>-1595.5683200000001</v>
      </c>
      <c r="G22" s="13">
        <f t="shared" si="0"/>
        <v>-0.49830604436246084</v>
      </c>
      <c r="H22" s="12">
        <f t="shared" si="1"/>
        <v>-1298.1315299999999</v>
      </c>
      <c r="I22" s="13">
        <f t="shared" si="2"/>
        <v>-0.44693066844217189</v>
      </c>
      <c r="J22" s="65" t="s">
        <v>119</v>
      </c>
    </row>
    <row r="23" spans="1:10" ht="31.5" x14ac:dyDescent="0.25">
      <c r="A23" s="15" t="s">
        <v>43</v>
      </c>
      <c r="B23" s="16" t="s">
        <v>44</v>
      </c>
      <c r="C23" s="25">
        <v>5533.6450000000004</v>
      </c>
      <c r="D23" s="18">
        <v>25633.028750000001</v>
      </c>
      <c r="E23" s="19">
        <v>24005.82818</v>
      </c>
      <c r="F23" s="14">
        <f t="shared" si="4"/>
        <v>18472.18318</v>
      </c>
      <c r="G23" s="20">
        <f t="shared" si="0"/>
        <v>3.3381583350576332</v>
      </c>
      <c r="H23" s="14">
        <f t="shared" si="1"/>
        <v>-1627.2005700000009</v>
      </c>
      <c r="I23" s="20">
        <f t="shared" si="2"/>
        <v>-6.3480620486566552E-2</v>
      </c>
      <c r="J23" s="20"/>
    </row>
    <row r="24" spans="1:10" ht="47.25" x14ac:dyDescent="0.25">
      <c r="A24" s="2" t="s">
        <v>45</v>
      </c>
      <c r="B24" s="3" t="s">
        <v>46</v>
      </c>
      <c r="C24" s="6">
        <v>1817.3340000000001</v>
      </c>
      <c r="D24" s="4">
        <v>8283.8545699999995</v>
      </c>
      <c r="E24" s="5">
        <v>7985.0261700000001</v>
      </c>
      <c r="F24" s="12">
        <f t="shared" si="4"/>
        <v>6167.6921700000003</v>
      </c>
      <c r="G24" s="13">
        <f t="shared" si="0"/>
        <v>3.3938132286084999</v>
      </c>
      <c r="H24" s="12">
        <f t="shared" si="1"/>
        <v>-298.82839999999942</v>
      </c>
      <c r="I24" s="13">
        <f t="shared" si="2"/>
        <v>-3.6073593213744592E-2</v>
      </c>
      <c r="J24" s="65" t="s">
        <v>121</v>
      </c>
    </row>
    <row r="25" spans="1:10" ht="47.25" x14ac:dyDescent="0.25">
      <c r="A25" s="2" t="s">
        <v>47</v>
      </c>
      <c r="B25" s="3" t="s">
        <v>48</v>
      </c>
      <c r="C25" s="6">
        <v>2058.1999999999998</v>
      </c>
      <c r="D25" s="4">
        <v>6615.7602999999999</v>
      </c>
      <c r="E25" s="5">
        <v>6157.3002100000003</v>
      </c>
      <c r="F25" s="12">
        <f t="shared" si="4"/>
        <v>4099.1002100000005</v>
      </c>
      <c r="G25" s="13">
        <f t="shared" si="0"/>
        <v>1.9915946992517739</v>
      </c>
      <c r="H25" s="12">
        <f t="shared" si="1"/>
        <v>-458.46008999999958</v>
      </c>
      <c r="I25" s="13">
        <f t="shared" si="2"/>
        <v>-6.9298171216995219E-2</v>
      </c>
      <c r="J25" s="65" t="s">
        <v>112</v>
      </c>
    </row>
    <row r="26" spans="1:10" ht="63" x14ac:dyDescent="0.25">
      <c r="A26" s="2" t="s">
        <v>49</v>
      </c>
      <c r="B26" s="3" t="s">
        <v>50</v>
      </c>
      <c r="C26" s="6">
        <v>1658.1110000000001</v>
      </c>
      <c r="D26" s="4">
        <v>10733.41388</v>
      </c>
      <c r="E26" s="5">
        <v>9863.5018</v>
      </c>
      <c r="F26" s="12">
        <f t="shared" si="4"/>
        <v>8205.3907999999992</v>
      </c>
      <c r="G26" s="13">
        <f t="shared" si="0"/>
        <v>4.9486378173716954</v>
      </c>
      <c r="H26" s="12">
        <f t="shared" si="1"/>
        <v>-869.91208000000006</v>
      </c>
      <c r="I26" s="13">
        <f t="shared" si="2"/>
        <v>-8.1047101111133113E-2</v>
      </c>
      <c r="J26" s="65" t="s">
        <v>122</v>
      </c>
    </row>
    <row r="27" spans="1:10" x14ac:dyDescent="0.25">
      <c r="A27" s="15" t="s">
        <v>51</v>
      </c>
      <c r="B27" s="16" t="s">
        <v>52</v>
      </c>
      <c r="C27" s="26">
        <v>0</v>
      </c>
      <c r="D27" s="18">
        <v>2675</v>
      </c>
      <c r="E27" s="19">
        <v>2675</v>
      </c>
      <c r="F27" s="14">
        <f t="shared" si="4"/>
        <v>2675</v>
      </c>
      <c r="G27" s="20" t="s">
        <v>12</v>
      </c>
      <c r="H27" s="14">
        <f t="shared" si="1"/>
        <v>0</v>
      </c>
      <c r="I27" s="20">
        <f t="shared" si="2"/>
        <v>0</v>
      </c>
      <c r="J27" s="20"/>
    </row>
    <row r="28" spans="1:10" ht="47.25" x14ac:dyDescent="0.25">
      <c r="A28" s="2" t="s">
        <v>53</v>
      </c>
      <c r="B28" s="3" t="s">
        <v>54</v>
      </c>
      <c r="C28" s="8">
        <v>0</v>
      </c>
      <c r="D28" s="4">
        <v>2675</v>
      </c>
      <c r="E28" s="5">
        <v>2675</v>
      </c>
      <c r="F28" s="12">
        <f t="shared" si="4"/>
        <v>2675</v>
      </c>
      <c r="G28" s="13" t="s">
        <v>12</v>
      </c>
      <c r="H28" s="12">
        <f t="shared" si="1"/>
        <v>0</v>
      </c>
      <c r="I28" s="13">
        <f t="shared" si="2"/>
        <v>0</v>
      </c>
      <c r="J28" s="65" t="s">
        <v>123</v>
      </c>
    </row>
    <row r="29" spans="1:10" x14ac:dyDescent="0.25">
      <c r="A29" s="15" t="s">
        <v>55</v>
      </c>
      <c r="B29" s="16" t="s">
        <v>56</v>
      </c>
      <c r="C29" s="25">
        <v>442604.38637000002</v>
      </c>
      <c r="D29" s="18">
        <v>441531.67995000002</v>
      </c>
      <c r="E29" s="19">
        <v>440501.09719</v>
      </c>
      <c r="F29" s="14">
        <f t="shared" si="4"/>
        <v>-2103.2891800000216</v>
      </c>
      <c r="G29" s="20">
        <f t="shared" si="0"/>
        <v>-4.7520748658865797E-3</v>
      </c>
      <c r="H29" s="14">
        <f t="shared" si="1"/>
        <v>-1030.5827600000193</v>
      </c>
      <c r="I29" s="20">
        <f t="shared" si="2"/>
        <v>-2.3341083025271159E-3</v>
      </c>
      <c r="J29" s="20"/>
    </row>
    <row r="30" spans="1:10" ht="63" x14ac:dyDescent="0.25">
      <c r="A30" s="2" t="s">
        <v>57</v>
      </c>
      <c r="B30" s="3" t="s">
        <v>58</v>
      </c>
      <c r="C30" s="6">
        <v>149045.008</v>
      </c>
      <c r="D30" s="4">
        <v>138557.96268</v>
      </c>
      <c r="E30" s="5">
        <v>138557.96268</v>
      </c>
      <c r="F30" s="12">
        <f t="shared" si="4"/>
        <v>-10487.045320000005</v>
      </c>
      <c r="G30" s="13">
        <f t="shared" si="0"/>
        <v>-7.0361600571016814E-2</v>
      </c>
      <c r="H30" s="12">
        <f t="shared" si="1"/>
        <v>0</v>
      </c>
      <c r="I30" s="13">
        <f t="shared" si="2"/>
        <v>0</v>
      </c>
      <c r="J30" s="65" t="s">
        <v>129</v>
      </c>
    </row>
    <row r="31" spans="1:10" ht="31.5" x14ac:dyDescent="0.25">
      <c r="A31" s="2" t="s">
        <v>59</v>
      </c>
      <c r="B31" s="3" t="s">
        <v>60</v>
      </c>
      <c r="C31" s="6">
        <v>227817.32136999999</v>
      </c>
      <c r="D31" s="4">
        <v>236802.59912</v>
      </c>
      <c r="E31" s="5">
        <v>236589.19362999999</v>
      </c>
      <c r="F31" s="12">
        <f t="shared" si="4"/>
        <v>8771.8722600000037</v>
      </c>
      <c r="G31" s="13">
        <f t="shared" si="0"/>
        <v>3.8503974180933875E-2</v>
      </c>
      <c r="H31" s="12">
        <f t="shared" si="1"/>
        <v>-213.40549000000465</v>
      </c>
      <c r="I31" s="13">
        <f t="shared" si="2"/>
        <v>-9.0119572501756728E-4</v>
      </c>
      <c r="J31" s="65" t="s">
        <v>125</v>
      </c>
    </row>
    <row r="32" spans="1:10" ht="31.5" x14ac:dyDescent="0.25">
      <c r="A32" s="2" t="s">
        <v>61</v>
      </c>
      <c r="B32" s="3" t="s">
        <v>62</v>
      </c>
      <c r="C32" s="6">
        <v>37161.027000000002</v>
      </c>
      <c r="D32" s="4">
        <v>40220.328670000003</v>
      </c>
      <c r="E32" s="5">
        <v>40003.386330000001</v>
      </c>
      <c r="F32" s="12">
        <f t="shared" si="4"/>
        <v>2842.3593299999993</v>
      </c>
      <c r="G32" s="13">
        <f t="shared" si="0"/>
        <v>7.6487642012692536E-2</v>
      </c>
      <c r="H32" s="12">
        <f t="shared" si="1"/>
        <v>-216.94234000000142</v>
      </c>
      <c r="I32" s="13">
        <f t="shared" si="2"/>
        <v>-5.3938480160112823E-3</v>
      </c>
      <c r="J32" s="65" t="s">
        <v>126</v>
      </c>
    </row>
    <row r="33" spans="1:10" ht="32.25" customHeight="1" x14ac:dyDescent="0.25">
      <c r="A33" s="2" t="s">
        <v>63</v>
      </c>
      <c r="B33" s="3" t="s">
        <v>64</v>
      </c>
      <c r="C33" s="6">
        <v>1625.817</v>
      </c>
      <c r="D33" s="4">
        <v>109.41</v>
      </c>
      <c r="E33" s="5">
        <v>109.41</v>
      </c>
      <c r="F33" s="12">
        <f t="shared" si="4"/>
        <v>-1516.4069999999999</v>
      </c>
      <c r="G33" s="13">
        <f t="shared" si="0"/>
        <v>-0.93270460328560967</v>
      </c>
      <c r="H33" s="12">
        <f t="shared" si="1"/>
        <v>0</v>
      </c>
      <c r="I33" s="13">
        <f t="shared" si="2"/>
        <v>0</v>
      </c>
      <c r="J33" s="65" t="s">
        <v>114</v>
      </c>
    </row>
    <row r="34" spans="1:10" ht="31.5" x14ac:dyDescent="0.25">
      <c r="A34" s="2" t="s">
        <v>65</v>
      </c>
      <c r="B34" s="3" t="s">
        <v>66</v>
      </c>
      <c r="C34" s="6">
        <v>26955.213</v>
      </c>
      <c r="D34" s="4">
        <v>25841.37948</v>
      </c>
      <c r="E34" s="5">
        <v>25241.144550000001</v>
      </c>
      <c r="F34" s="12">
        <f t="shared" si="4"/>
        <v>-1714.0684499999988</v>
      </c>
      <c r="G34" s="13">
        <f t="shared" si="0"/>
        <v>-6.3589497512039683E-2</v>
      </c>
      <c r="H34" s="12">
        <f t="shared" si="1"/>
        <v>-600.23492999999871</v>
      </c>
      <c r="I34" s="13">
        <f t="shared" si="2"/>
        <v>-2.3227665940378728E-2</v>
      </c>
      <c r="J34" s="65" t="s">
        <v>127</v>
      </c>
    </row>
    <row r="35" spans="1:10" x14ac:dyDescent="0.25">
      <c r="A35" s="15" t="s">
        <v>67</v>
      </c>
      <c r="B35" s="16" t="s">
        <v>68</v>
      </c>
      <c r="C35" s="25">
        <v>99092.334289999999</v>
      </c>
      <c r="D35" s="18">
        <v>97420.572039999999</v>
      </c>
      <c r="E35" s="19">
        <v>95735.117989999999</v>
      </c>
      <c r="F35" s="14">
        <f t="shared" si="4"/>
        <v>-3357.2163</v>
      </c>
      <c r="G35" s="20">
        <f t="shared" si="0"/>
        <v>-3.3879677212718562E-2</v>
      </c>
      <c r="H35" s="14">
        <f t="shared" si="1"/>
        <v>-1685.4540500000003</v>
      </c>
      <c r="I35" s="20">
        <f t="shared" si="2"/>
        <v>-1.7300802230025614E-2</v>
      </c>
      <c r="J35" s="20"/>
    </row>
    <row r="36" spans="1:10" ht="63" x14ac:dyDescent="0.25">
      <c r="A36" s="2" t="s">
        <v>69</v>
      </c>
      <c r="B36" s="3" t="s">
        <v>70</v>
      </c>
      <c r="C36" s="6">
        <v>58714.853289999999</v>
      </c>
      <c r="D36" s="4">
        <v>66451.340890000007</v>
      </c>
      <c r="E36" s="5">
        <v>65087.423390000004</v>
      </c>
      <c r="F36" s="12">
        <f t="shared" si="4"/>
        <v>6372.5701000000045</v>
      </c>
      <c r="G36" s="13">
        <f t="shared" si="0"/>
        <v>0.10853420800568281</v>
      </c>
      <c r="H36" s="12">
        <f t="shared" si="1"/>
        <v>-1363.9175000000032</v>
      </c>
      <c r="I36" s="13">
        <f t="shared" si="2"/>
        <v>-2.0525056104703121E-2</v>
      </c>
      <c r="J36" s="65" t="s">
        <v>133</v>
      </c>
    </row>
    <row r="37" spans="1:10" ht="31.5" x14ac:dyDescent="0.25">
      <c r="A37" s="2" t="s">
        <v>71</v>
      </c>
      <c r="B37" s="3" t="s">
        <v>72</v>
      </c>
      <c r="C37" s="6">
        <v>40377.481</v>
      </c>
      <c r="D37" s="4">
        <v>30969.23115</v>
      </c>
      <c r="E37" s="5">
        <v>30647.694599999999</v>
      </c>
      <c r="F37" s="12">
        <f t="shared" si="4"/>
        <v>-9729.7864000000009</v>
      </c>
      <c r="G37" s="13">
        <f t="shared" si="0"/>
        <v>-0.24097061428869226</v>
      </c>
      <c r="H37" s="12">
        <f t="shared" si="1"/>
        <v>-321.53655000000072</v>
      </c>
      <c r="I37" s="13">
        <f t="shared" si="2"/>
        <v>-1.0382451809753834E-2</v>
      </c>
      <c r="J37" s="65" t="s">
        <v>134</v>
      </c>
    </row>
    <row r="38" spans="1:10" x14ac:dyDescent="0.25">
      <c r="A38" s="15" t="s">
        <v>73</v>
      </c>
      <c r="B38" s="16" t="s">
        <v>74</v>
      </c>
      <c r="C38" s="25">
        <v>25675.074840000001</v>
      </c>
      <c r="D38" s="18">
        <v>24076.61522</v>
      </c>
      <c r="E38" s="19">
        <v>22716.586360000001</v>
      </c>
      <c r="F38" s="14">
        <f t="shared" si="4"/>
        <v>-2958.48848</v>
      </c>
      <c r="G38" s="20">
        <f t="shared" si="0"/>
        <v>-0.11522803724766084</v>
      </c>
      <c r="H38" s="14">
        <f t="shared" si="1"/>
        <v>-1360.0288599999985</v>
      </c>
      <c r="I38" s="20">
        <f t="shared" si="2"/>
        <v>-5.6487543933096074E-2</v>
      </c>
      <c r="J38" s="20"/>
    </row>
    <row r="39" spans="1:10" x14ac:dyDescent="0.25">
      <c r="A39" s="2" t="s">
        <v>75</v>
      </c>
      <c r="B39" s="3" t="s">
        <v>76</v>
      </c>
      <c r="C39" s="6">
        <v>5028.3530000000001</v>
      </c>
      <c r="D39" s="4">
        <v>4721.1765400000004</v>
      </c>
      <c r="E39" s="5">
        <v>4721.17616</v>
      </c>
      <c r="F39" s="12">
        <f t="shared" si="4"/>
        <v>-307.17684000000008</v>
      </c>
      <c r="G39" s="13">
        <f t="shared" si="0"/>
        <v>-6.1088956960658858E-2</v>
      </c>
      <c r="H39" s="12">
        <f t="shared" si="1"/>
        <v>-3.8000000040483428E-4</v>
      </c>
      <c r="I39" s="13">
        <f t="shared" si="2"/>
        <v>-8.0488411602352983E-8</v>
      </c>
      <c r="J39" s="65" t="s">
        <v>132</v>
      </c>
    </row>
    <row r="40" spans="1:10" ht="47.25" customHeight="1" x14ac:dyDescent="0.25">
      <c r="A40" s="2" t="s">
        <v>77</v>
      </c>
      <c r="B40" s="3" t="s">
        <v>78</v>
      </c>
      <c r="C40" s="6">
        <v>3534.5</v>
      </c>
      <c r="D40" s="4">
        <v>3434.498</v>
      </c>
      <c r="E40" s="5">
        <v>2074.4695200000001</v>
      </c>
      <c r="F40" s="12">
        <f t="shared" si="4"/>
        <v>-1460.0304799999999</v>
      </c>
      <c r="G40" s="13">
        <f t="shared" si="0"/>
        <v>-0.41307977931814965</v>
      </c>
      <c r="H40" s="12">
        <f t="shared" si="1"/>
        <v>-1360.0284799999999</v>
      </c>
      <c r="I40" s="13">
        <f t="shared" si="2"/>
        <v>-0.39599047080534033</v>
      </c>
      <c r="J40" s="65" t="s">
        <v>131</v>
      </c>
    </row>
    <row r="41" spans="1:10" ht="31.5" x14ac:dyDescent="0.25">
      <c r="A41" s="2" t="s">
        <v>79</v>
      </c>
      <c r="B41" s="3" t="s">
        <v>80</v>
      </c>
      <c r="C41" s="6">
        <v>16540.221839999998</v>
      </c>
      <c r="D41" s="4">
        <v>15652.081200000001</v>
      </c>
      <c r="E41" s="5">
        <v>15652.081200000001</v>
      </c>
      <c r="F41" s="12">
        <f t="shared" si="4"/>
        <v>-888.1406399999978</v>
      </c>
      <c r="G41" s="13">
        <f t="shared" si="0"/>
        <v>-5.3695811857381814E-2</v>
      </c>
      <c r="H41" s="12">
        <f t="shared" si="1"/>
        <v>0</v>
      </c>
      <c r="I41" s="13">
        <f t="shared" si="2"/>
        <v>0</v>
      </c>
      <c r="J41" s="65" t="s">
        <v>128</v>
      </c>
    </row>
    <row r="42" spans="1:10" ht="49.5" customHeight="1" x14ac:dyDescent="0.25">
      <c r="A42" s="2" t="s">
        <v>81</v>
      </c>
      <c r="B42" s="3" t="s">
        <v>82</v>
      </c>
      <c r="C42" s="6">
        <v>572</v>
      </c>
      <c r="D42" s="4">
        <v>268.85948000000002</v>
      </c>
      <c r="E42" s="5">
        <v>268.85948000000002</v>
      </c>
      <c r="F42" s="12">
        <f t="shared" si="4"/>
        <v>-303.14051999999998</v>
      </c>
      <c r="G42" s="13">
        <f t="shared" si="0"/>
        <v>-0.5299659440559441</v>
      </c>
      <c r="H42" s="12">
        <f t="shared" si="1"/>
        <v>0</v>
      </c>
      <c r="I42" s="13">
        <f t="shared" si="2"/>
        <v>0</v>
      </c>
      <c r="J42" s="65" t="s">
        <v>130</v>
      </c>
    </row>
    <row r="43" spans="1:10" ht="31.5" x14ac:dyDescent="0.25">
      <c r="A43" s="15" t="s">
        <v>83</v>
      </c>
      <c r="B43" s="16" t="s">
        <v>84</v>
      </c>
      <c r="C43" s="26">
        <v>8038.1909999999998</v>
      </c>
      <c r="D43" s="18">
        <v>9500.3991499999993</v>
      </c>
      <c r="E43" s="19">
        <v>9255.6561700000002</v>
      </c>
      <c r="F43" s="14">
        <f t="shared" si="4"/>
        <v>1217.4651700000004</v>
      </c>
      <c r="G43" s="20">
        <f t="shared" si="0"/>
        <v>0.15146009469045962</v>
      </c>
      <c r="H43" s="14">
        <f t="shared" si="1"/>
        <v>-244.74297999999908</v>
      </c>
      <c r="I43" s="20">
        <f t="shared" si="2"/>
        <v>-2.5761336564474657E-2</v>
      </c>
      <c r="J43" s="20"/>
    </row>
    <row r="44" spans="1:10" x14ac:dyDescent="0.25">
      <c r="A44" s="2" t="s">
        <v>85</v>
      </c>
      <c r="B44" s="3" t="s">
        <v>86</v>
      </c>
      <c r="C44" s="8">
        <v>0</v>
      </c>
      <c r="D44" s="4">
        <v>183.71199999999999</v>
      </c>
      <c r="E44" s="5">
        <v>183.71199999999999</v>
      </c>
      <c r="F44" s="12">
        <f t="shared" si="4"/>
        <v>183.71199999999999</v>
      </c>
      <c r="G44" s="13" t="s">
        <v>12</v>
      </c>
      <c r="H44" s="12">
        <f t="shared" si="1"/>
        <v>0</v>
      </c>
      <c r="I44" s="13">
        <f t="shared" si="2"/>
        <v>0</v>
      </c>
      <c r="J44" s="66"/>
    </row>
    <row r="45" spans="1:10" ht="50.25" customHeight="1" x14ac:dyDescent="0.25">
      <c r="A45" s="2" t="s">
        <v>87</v>
      </c>
      <c r="B45" s="3" t="s">
        <v>88</v>
      </c>
      <c r="C45" s="6">
        <v>7538.1909999999998</v>
      </c>
      <c r="D45" s="4">
        <v>9148.6829500000003</v>
      </c>
      <c r="E45" s="5">
        <v>8903.9399699999994</v>
      </c>
      <c r="F45" s="12">
        <f t="shared" si="4"/>
        <v>1365.7489699999996</v>
      </c>
      <c r="G45" s="13">
        <f t="shared" si="0"/>
        <v>0.18117728378068421</v>
      </c>
      <c r="H45" s="12">
        <f t="shared" si="1"/>
        <v>-244.7429800000009</v>
      </c>
      <c r="I45" s="13">
        <f t="shared" si="2"/>
        <v>-2.6751717305932066E-2</v>
      </c>
      <c r="J45" s="65" t="s">
        <v>124</v>
      </c>
    </row>
    <row r="46" spans="1:10" ht="31.5" x14ac:dyDescent="0.25">
      <c r="A46" s="2" t="s">
        <v>89</v>
      </c>
      <c r="B46" s="3" t="s">
        <v>90</v>
      </c>
      <c r="C46" s="6">
        <v>500</v>
      </c>
      <c r="D46" s="4">
        <v>168.0042</v>
      </c>
      <c r="E46" s="5">
        <v>168.0042</v>
      </c>
      <c r="F46" s="12">
        <f t="shared" si="4"/>
        <v>-331.99580000000003</v>
      </c>
      <c r="G46" s="13">
        <f t="shared" si="0"/>
        <v>-0.66399160000000002</v>
      </c>
      <c r="H46" s="12">
        <f t="shared" si="1"/>
        <v>0</v>
      </c>
      <c r="I46" s="13">
        <f t="shared" si="2"/>
        <v>0</v>
      </c>
      <c r="J46" s="65" t="s">
        <v>113</v>
      </c>
    </row>
    <row r="47" spans="1:10" ht="65.25" customHeight="1" x14ac:dyDescent="0.25">
      <c r="A47" s="15" t="s">
        <v>91</v>
      </c>
      <c r="B47" s="16" t="s">
        <v>92</v>
      </c>
      <c r="C47" s="25">
        <v>54748.05</v>
      </c>
      <c r="D47" s="18">
        <v>55912.629000000001</v>
      </c>
      <c r="E47" s="19">
        <v>55912.629000000001</v>
      </c>
      <c r="F47" s="14">
        <f t="shared" si="4"/>
        <v>1164.5789999999979</v>
      </c>
      <c r="G47" s="20">
        <f t="shared" si="0"/>
        <v>2.1271606933945586E-2</v>
      </c>
      <c r="H47" s="14">
        <f t="shared" si="1"/>
        <v>0</v>
      </c>
      <c r="I47" s="20">
        <f t="shared" si="2"/>
        <v>0</v>
      </c>
      <c r="J47" s="20"/>
    </row>
    <row r="48" spans="1:10" ht="63" x14ac:dyDescent="0.25">
      <c r="A48" s="2" t="s">
        <v>93</v>
      </c>
      <c r="B48" s="3" t="s">
        <v>94</v>
      </c>
      <c r="C48" s="6">
        <v>54748.05</v>
      </c>
      <c r="D48" s="4">
        <v>55912.629000000001</v>
      </c>
      <c r="E48" s="5">
        <v>55912.629000000001</v>
      </c>
      <c r="F48" s="12">
        <f t="shared" si="4"/>
        <v>1164.5789999999979</v>
      </c>
      <c r="G48" s="13">
        <f t="shared" si="0"/>
        <v>2.1271606933945586E-2</v>
      </c>
      <c r="H48" s="12">
        <f t="shared" si="1"/>
        <v>0</v>
      </c>
      <c r="I48" s="13">
        <f t="shared" si="2"/>
        <v>0</v>
      </c>
      <c r="J48" s="66"/>
    </row>
    <row r="49" spans="1:10" x14ac:dyDescent="0.25">
      <c r="A49" s="31"/>
      <c r="B49" s="32"/>
      <c r="C49" s="33"/>
      <c r="D49" s="32"/>
      <c r="E49" s="34"/>
      <c r="F49" s="28"/>
      <c r="G49" s="29"/>
      <c r="H49" s="30"/>
      <c r="I49" s="29"/>
      <c r="J49" s="66"/>
    </row>
    <row r="50" spans="1:10" x14ac:dyDescent="0.25">
      <c r="A50" s="36" t="s">
        <v>95</v>
      </c>
      <c r="B50" s="37"/>
      <c r="C50" s="38">
        <v>759049.86237999995</v>
      </c>
      <c r="D50" s="39">
        <v>798080.57250000001</v>
      </c>
      <c r="E50" s="40">
        <v>784976.59597000002</v>
      </c>
      <c r="F50" s="41">
        <f t="shared" si="4"/>
        <v>25926.733590000076</v>
      </c>
      <c r="G50" s="42">
        <f t="shared" si="0"/>
        <v>3.415682536152076E-2</v>
      </c>
      <c r="H50" s="43">
        <f t="shared" si="1"/>
        <v>-13103.976529999985</v>
      </c>
      <c r="I50" s="44">
        <f t="shared" si="2"/>
        <v>-1.6419365389325979E-2</v>
      </c>
      <c r="J50" s="44"/>
    </row>
    <row r="51" spans="1:10" x14ac:dyDescent="0.25">
      <c r="A51" s="27"/>
      <c r="B51" s="27"/>
      <c r="C51" s="35"/>
      <c r="D51" s="27"/>
      <c r="E51" s="27"/>
    </row>
    <row r="52" spans="1:10" x14ac:dyDescent="0.25">
      <c r="A52" s="59"/>
      <c r="B52" s="60"/>
      <c r="C52" s="60"/>
      <c r="D52" s="60"/>
      <c r="E52" s="60"/>
    </row>
  </sheetData>
  <mergeCells count="11">
    <mergeCell ref="A52:E52"/>
    <mergeCell ref="C3:C4"/>
    <mergeCell ref="D3:D4"/>
    <mergeCell ref="F3:G3"/>
    <mergeCell ref="H3:I3"/>
    <mergeCell ref="A3:A4"/>
    <mergeCell ref="B3:B4"/>
    <mergeCell ref="E3:E4"/>
    <mergeCell ref="A1:J1"/>
    <mergeCell ref="A2:J2"/>
    <mergeCell ref="J3:J4"/>
  </mergeCells>
  <pageMargins left="0.7" right="0.7" top="0.75" bottom="0.75" header="0.3" footer="0.3"/>
  <pageSetup paperSize="9" scale="3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Сазоненко</cp:lastModifiedBy>
  <dcterms:created xsi:type="dcterms:W3CDTF">2021-04-06T12:16:01Z</dcterms:created>
  <dcterms:modified xsi:type="dcterms:W3CDTF">2021-04-14T11:40:26Z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