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45621"/>
</workbook>
</file>

<file path=xl/calcChain.xml><?xml version="1.0" encoding="utf-8"?>
<calcChain xmlns="http://schemas.openxmlformats.org/spreadsheetml/2006/main">
  <c r="V9" i="12" l="1"/>
  <c r="V28" i="12" s="1"/>
  <c r="U9" i="12"/>
  <c r="U28" i="12" s="1"/>
  <c r="T9" i="12"/>
  <c r="T28" i="12" s="1"/>
  <c r="R9" i="12"/>
  <c r="R28" i="12" s="1"/>
  <c r="P9" i="12"/>
  <c r="P28" i="12" s="1"/>
  <c r="N9" i="12"/>
  <c r="N28" i="12" s="1"/>
  <c r="L9" i="12"/>
  <c r="L28" i="12" s="1"/>
  <c r="J9" i="12"/>
  <c r="J28" i="12" s="1"/>
  <c r="I9" i="12"/>
  <c r="I28" i="12" s="1"/>
  <c r="H9" i="12"/>
  <c r="H28" i="12" s="1"/>
  <c r="G9" i="12"/>
  <c r="G28" i="12" s="1"/>
  <c r="W8" i="12"/>
  <c r="W9" i="12" s="1"/>
  <c r="W28" i="12" s="1"/>
  <c r="S8" i="12"/>
  <c r="S9" i="12" s="1"/>
  <c r="S28" i="12" s="1"/>
  <c r="J8" i="12"/>
  <c r="H28" i="11"/>
  <c r="V9" i="11"/>
  <c r="V28" i="11" s="1"/>
  <c r="U9" i="11"/>
  <c r="U28" i="11" s="1"/>
  <c r="T9" i="11"/>
  <c r="T28" i="11" s="1"/>
  <c r="S9" i="11"/>
  <c r="S28" i="11" s="1"/>
  <c r="R9" i="11"/>
  <c r="R28" i="11" s="1"/>
  <c r="P9" i="11"/>
  <c r="P28" i="11" s="1"/>
  <c r="N9" i="11"/>
  <c r="N28" i="11" s="1"/>
  <c r="L9" i="11"/>
  <c r="L28" i="11" s="1"/>
  <c r="J9" i="11"/>
  <c r="J28" i="11" s="1"/>
  <c r="I9" i="11"/>
  <c r="I28" i="11" s="1"/>
  <c r="H9" i="11"/>
  <c r="G9" i="11"/>
  <c r="G28" i="11" s="1"/>
  <c r="W8" i="11"/>
  <c r="W9" i="11" s="1"/>
  <c r="W28" i="11" s="1"/>
  <c r="S8" i="11"/>
  <c r="J8" i="11"/>
  <c r="J8" i="10"/>
  <c r="V9" i="10"/>
  <c r="V28" i="10" s="1"/>
  <c r="U9" i="10"/>
  <c r="U28" i="10" s="1"/>
  <c r="T9" i="10"/>
  <c r="T28" i="10" s="1"/>
  <c r="R9" i="10"/>
  <c r="R28" i="10" s="1"/>
  <c r="P9" i="10"/>
  <c r="P28" i="10" s="1"/>
  <c r="N9" i="10"/>
  <c r="N28" i="10" s="1"/>
  <c r="L9" i="10"/>
  <c r="L28" i="10" s="1"/>
  <c r="J9" i="10"/>
  <c r="J28" i="10" s="1"/>
  <c r="I9" i="10"/>
  <c r="I28" i="10" s="1"/>
  <c r="H9" i="10"/>
  <c r="H28" i="10" s="1"/>
  <c r="G9" i="10"/>
  <c r="G28" i="10" s="1"/>
  <c r="W8" i="10"/>
  <c r="W9" i="10" s="1"/>
  <c r="W28" i="10" s="1"/>
  <c r="S8" i="10"/>
  <c r="S9" i="10" s="1"/>
  <c r="S28" i="10" s="1"/>
  <c r="H28" i="9" l="1"/>
  <c r="I28" i="9"/>
  <c r="J28" i="9"/>
  <c r="L28" i="9"/>
  <c r="N28" i="9"/>
  <c r="P28" i="9"/>
  <c r="R28" i="9"/>
  <c r="S28" i="9"/>
  <c r="T28" i="9"/>
  <c r="U28" i="9"/>
  <c r="V28" i="9"/>
  <c r="G28" i="9"/>
  <c r="U9" i="9"/>
  <c r="V9" i="9"/>
  <c r="T9" i="9"/>
  <c r="W8" i="9"/>
  <c r="W9" i="9" s="1"/>
  <c r="W28" i="9" s="1"/>
  <c r="S9" i="9"/>
  <c r="R9" i="9"/>
  <c r="P9" i="9"/>
  <c r="N9" i="9"/>
  <c r="S8" i="9"/>
  <c r="L9" i="9"/>
  <c r="H9" i="9"/>
  <c r="I9" i="9"/>
  <c r="J9" i="9"/>
  <c r="G9" i="9"/>
</calcChain>
</file>

<file path=xl/sharedStrings.xml><?xml version="1.0" encoding="utf-8"?>
<sst xmlns="http://schemas.openxmlformats.org/spreadsheetml/2006/main" count="695" uniqueCount="70">
  <si>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</si>
  <si>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</si>
  <si>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</si>
  <si>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</si>
  <si>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</si>
  <si>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</si>
  <si>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</si>
  <si>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</si>
  <si>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</si>
  <si>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</si>
  <si>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</si>
  <si>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</si>
  <si>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</si>
  <si>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</si>
  <si>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</si>
  <si>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</si>
  <si>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</si>
  <si>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</si>
  <si>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</si>
  <si>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</si>
  <si>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</si>
  <si>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</si>
  <si>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</si>
  <si>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2023 год</t>
  </si>
  <si>
    <t>Задолженность на 01.01.2023</t>
  </si>
  <si>
    <t>Осуществлено заимствований в январе 2023</t>
  </si>
  <si>
    <t>Погашено в январе 2023</t>
  </si>
  <si>
    <t>Задолженность на 01.02.2023</t>
  </si>
  <si>
    <t>Осуществлено заимствований в феврале 2023</t>
  </si>
  <si>
    <t>Погашено в феврале 2023</t>
  </si>
  <si>
    <t>Задолженность на 01.03.2023</t>
  </si>
  <si>
    <t>Осуществлено заимствований в марте 2023</t>
  </si>
  <si>
    <t>Погашено в марте 2023</t>
  </si>
  <si>
    <t>Задолженность на 01.04.2023</t>
  </si>
  <si>
    <t>Осуществлено заимствований в апреле 2023</t>
  </si>
  <si>
    <t>Погашено в апреле 2023</t>
  </si>
  <si>
    <t>Задолженность на 01.05.2023</t>
  </si>
  <si>
    <t>Осуществлено заимствований в мае 2023</t>
  </si>
  <si>
    <t>Погашено в мае 2023</t>
  </si>
  <si>
    <t>Задолженность на 01.06.2023</t>
  </si>
  <si>
    <t>Осуществлено заимствований в июне 2023</t>
  </si>
  <si>
    <t>Погашено в июне 2023</t>
  </si>
  <si>
    <t>Задолженность на 01.07.2023</t>
  </si>
  <si>
    <t>Осуществлено заимствований в июле 2023</t>
  </si>
  <si>
    <t>Погашено в июле 2023</t>
  </si>
  <si>
    <t>Задолженность на 01.08.2023</t>
  </si>
  <si>
    <t>Осуществлено заимствований в августе 2023</t>
  </si>
  <si>
    <t>Погашено в августе 2023</t>
  </si>
  <si>
    <t>Задолженность на 01.09.2023</t>
  </si>
  <si>
    <t>Осуществлено заимствований в сентябре 2023</t>
  </si>
  <si>
    <t>Погашено в сентябре 2023</t>
  </si>
  <si>
    <t>Задолженность на 01.10.2023</t>
  </si>
  <si>
    <t>III. Кредиты иностранных коммерческих банков и фирм, иностр. валюта/руб.</t>
  </si>
  <si>
    <t>-</t>
  </si>
  <si>
    <t>№ и дата соглашения (договора, гарантии и т.п.),  наименование кредитора (принципала, бенефициара)</t>
  </si>
  <si>
    <t>№3 от 25.09.2023 Соглашение о предоставлении бюджетного кредита МИНИСТЕРСТВО ФИНАНСОВ РЕСПУБЛИКИ КОМИ</t>
  </si>
  <si>
    <t>Примечание:  просроченной задолженности по состоянию на 01.10.2023 года - нет.</t>
  </si>
  <si>
    <t>Осуществлено заимствований в октябре 2023</t>
  </si>
  <si>
    <t>Погашено в октябре 2023</t>
  </si>
  <si>
    <t>Задолженность на 01.11.2023</t>
  </si>
  <si>
    <t>Осуществлено заимствований в ноябре 2023</t>
  </si>
  <si>
    <t>Погашено в ноябре 2023</t>
  </si>
  <si>
    <t>Задолженность на 01.12.2023</t>
  </si>
  <si>
    <t>30.11.2023</t>
  </si>
  <si>
    <t>Примечание:  просроченной задолженности по состоянию на 01.11.2023 года - нет.</t>
  </si>
  <si>
    <t>Примечание:  просроченной задолженности по состоянию на 01.12.2023 года - нет.</t>
  </si>
  <si>
    <t>Осуществлено заимствований в декабре 2023</t>
  </si>
  <si>
    <t>Погашено в декабре 2023</t>
  </si>
  <si>
    <t>Задолженность на 01.01.2024</t>
  </si>
  <si>
    <t>Примечание:  просроченной задолженности по состоянию на 01.01.2024 года -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</si>
</sst>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wrapText="1"/>
    </xf>
    <xf numFmtId="4" fontId="3" fillId="0" borderId="7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4" fontId="4" fillId="0" borderId="7" xfId="0" applyNumberFormat="1" applyFont="1" applyFill="1" applyBorder="1"/>
    <xf numFmtId="0" fontId="3" fillId="0" borderId="9" xfId="0" applyFont="1" applyFill="1" applyBorder="1" applyAlignment="1">
      <alignment horizontal="right"/>
    </xf>
    <xf numFmtId="4" fontId="3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2" fontId="3" fillId="0" borderId="7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24</v>
      </c>
      <c r="H4" s="45"/>
      <c r="I4" s="45"/>
      <c r="J4" s="44"/>
      <c r="K4" s="43" t="s">
        <v>25</v>
      </c>
      <c r="L4" s="44"/>
      <c r="M4" s="43" t="s">
        <v>26</v>
      </c>
      <c r="N4" s="45"/>
      <c r="O4" s="45"/>
      <c r="P4" s="45"/>
      <c r="Q4" s="45"/>
      <c r="R4" s="45"/>
      <c r="S4" s="44"/>
      <c r="T4" s="36" t="s">
        <v>27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4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  <mergeCell ref="A28:B28"/>
    <mergeCell ref="A21:B21"/>
    <mergeCell ref="A22:B22"/>
    <mergeCell ref="A24:B24"/>
    <mergeCell ref="A25:B25"/>
    <mergeCell ref="A23:F23"/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73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27</v>
      </c>
      <c r="H4" s="45"/>
      <c r="I4" s="45"/>
      <c r="J4" s="44"/>
      <c r="K4" s="43" t="s">
        <v>28</v>
      </c>
      <c r="L4" s="44"/>
      <c r="M4" s="43" t="s">
        <v>29</v>
      </c>
      <c r="N4" s="45"/>
      <c r="O4" s="45"/>
      <c r="P4" s="45"/>
      <c r="Q4" s="45"/>
      <c r="R4" s="45"/>
      <c r="S4" s="44"/>
      <c r="T4" s="36" t="s">
        <v>30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4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O5:P5"/>
    <mergeCell ref="Q5:R5"/>
    <mergeCell ref="T4:W4"/>
    <mergeCell ref="G4:J4"/>
    <mergeCell ref="K4:L4"/>
    <mergeCell ref="M4:S4"/>
    <mergeCell ref="A4:A6"/>
    <mergeCell ref="B4:B6"/>
    <mergeCell ref="C4:C6"/>
    <mergeCell ref="D4:D6"/>
    <mergeCell ref="E4:E6"/>
    <mergeCell ref="A7:F7"/>
    <mergeCell ref="A9:B9"/>
    <mergeCell ref="A10:F10"/>
    <mergeCell ref="K5:L5"/>
    <mergeCell ref="M5:N5"/>
    <mergeCell ref="F4:F6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rintOptions horizontalCentered="1"/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30</v>
      </c>
      <c r="H4" s="45"/>
      <c r="I4" s="45"/>
      <c r="J4" s="44"/>
      <c r="K4" s="43" t="s">
        <v>31</v>
      </c>
      <c r="L4" s="44"/>
      <c r="M4" s="43" t="s">
        <v>32</v>
      </c>
      <c r="N4" s="45"/>
      <c r="O4" s="45"/>
      <c r="P4" s="45"/>
      <c r="Q4" s="45"/>
      <c r="R4" s="45"/>
      <c r="S4" s="44"/>
      <c r="T4" s="36" t="s">
        <v>33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4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T4:W4"/>
    <mergeCell ref="A10:F10"/>
    <mergeCell ref="M5:N5"/>
    <mergeCell ref="O5:P5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Q5:R5"/>
    <mergeCell ref="K5:L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23:F23"/>
    <mergeCell ref="A24:B24"/>
    <mergeCell ref="A25:B25"/>
    <mergeCell ref="A27:B27"/>
    <mergeCell ref="A28:B28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33</v>
      </c>
      <c r="H4" s="45"/>
      <c r="I4" s="45"/>
      <c r="J4" s="44"/>
      <c r="K4" s="43" t="s">
        <v>34</v>
      </c>
      <c r="L4" s="44"/>
      <c r="M4" s="43" t="s">
        <v>35</v>
      </c>
      <c r="N4" s="45"/>
      <c r="O4" s="45"/>
      <c r="P4" s="45"/>
      <c r="Q4" s="45"/>
      <c r="R4" s="45"/>
      <c r="S4" s="44"/>
      <c r="T4" s="36" t="s">
        <v>36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17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36</v>
      </c>
      <c r="H4" s="45"/>
      <c r="I4" s="45"/>
      <c r="J4" s="44"/>
      <c r="K4" s="43" t="s">
        <v>37</v>
      </c>
      <c r="L4" s="44"/>
      <c r="M4" s="43" t="s">
        <v>38</v>
      </c>
      <c r="N4" s="45"/>
      <c r="O4" s="45"/>
      <c r="P4" s="45"/>
      <c r="Q4" s="45"/>
      <c r="R4" s="45"/>
      <c r="S4" s="44"/>
      <c r="T4" s="36" t="s">
        <v>39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17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3" sqref="A3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39</v>
      </c>
      <c r="H4" s="45"/>
      <c r="I4" s="45"/>
      <c r="J4" s="44"/>
      <c r="K4" s="43" t="s">
        <v>40</v>
      </c>
      <c r="L4" s="44"/>
      <c r="M4" s="43" t="s">
        <v>41</v>
      </c>
      <c r="N4" s="45"/>
      <c r="O4" s="45"/>
      <c r="P4" s="45"/>
      <c r="Q4" s="45"/>
      <c r="R4" s="45"/>
      <c r="S4" s="44"/>
      <c r="T4" s="36" t="s">
        <v>42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17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T5" sqref="T5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42</v>
      </c>
      <c r="H4" s="45"/>
      <c r="I4" s="45"/>
      <c r="J4" s="44"/>
      <c r="K4" s="43" t="s">
        <v>43</v>
      </c>
      <c r="L4" s="44"/>
      <c r="M4" s="43" t="s">
        <v>44</v>
      </c>
      <c r="N4" s="45"/>
      <c r="O4" s="45"/>
      <c r="P4" s="45"/>
      <c r="Q4" s="45"/>
      <c r="R4" s="45"/>
      <c r="S4" s="44"/>
      <c r="T4" s="36" t="s">
        <v>45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18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T5" sqref="T5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2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45</v>
      </c>
      <c r="H4" s="45"/>
      <c r="I4" s="45"/>
      <c r="J4" s="44"/>
      <c r="K4" s="43" t="s">
        <v>46</v>
      </c>
      <c r="L4" s="44"/>
      <c r="M4" s="43" t="s">
        <v>47</v>
      </c>
      <c r="N4" s="45"/>
      <c r="O4" s="45"/>
      <c r="P4" s="45"/>
      <c r="Q4" s="45"/>
      <c r="R4" s="45"/>
      <c r="S4" s="44"/>
      <c r="T4" s="36" t="s">
        <v>48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18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17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39" t="s">
        <v>15</v>
      </c>
      <c r="B28" s="40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activeCell="O39" sqref="O39"/>
    </sheetView>
  </sheetViews>
  <sheetFormatPr defaultRowHeight="15" x14ac:dyDescent="0.25"/>
  <cols>
    <col min="1" max="1" width="4.42578125" style="2" customWidth="1"/>
    <col min="2" max="2" width="30.28515625" style="2" customWidth="1"/>
    <col min="3" max="3" width="13.28515625" style="2" customWidth="1"/>
    <col min="4" max="4" width="11.42578125" style="2" customWidth="1"/>
    <col min="5" max="5" width="10.85546875" style="2" customWidth="1"/>
    <col min="6" max="6" width="12.42578125" style="2" customWidth="1"/>
    <col min="7" max="7" width="13.42578125" style="1" customWidth="1"/>
    <col min="8" max="8" width="9.140625" style="1" customWidth="1"/>
    <col min="9" max="9" width="13" style="1" customWidth="1"/>
    <col min="10" max="10" width="8.140625" style="1" customWidth="1"/>
    <col min="11" max="11" width="9" style="1" customWidth="1"/>
    <col min="12" max="12" width="13.140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.85546875" style="1" customWidth="1"/>
    <col min="21" max="21" width="9.140625" style="1" customWidth="1"/>
    <col min="22" max="22" width="12.140625" style="1" customWidth="1"/>
    <col min="23" max="23" width="12.710937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54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48</v>
      </c>
      <c r="H4" s="45"/>
      <c r="I4" s="45"/>
      <c r="J4" s="44"/>
      <c r="K4" s="43" t="s">
        <v>49</v>
      </c>
      <c r="L4" s="44"/>
      <c r="M4" s="43" t="s">
        <v>50</v>
      </c>
      <c r="N4" s="45"/>
      <c r="O4" s="45"/>
      <c r="P4" s="45"/>
      <c r="Q4" s="45"/>
      <c r="R4" s="45"/>
      <c r="S4" s="44"/>
      <c r="T4" s="36" t="s">
        <v>51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18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4" customHeight="1" x14ac:dyDescent="0.25">
      <c r="A8" s="9">
        <v>1</v>
      </c>
      <c r="B8" s="29" t="s">
        <v>55</v>
      </c>
      <c r="C8" s="19">
        <v>45194</v>
      </c>
      <c r="D8" s="25">
        <v>15000000</v>
      </c>
      <c r="E8" s="26">
        <v>45275</v>
      </c>
      <c r="F8" s="24" t="s">
        <v>53</v>
      </c>
      <c r="G8" s="27">
        <v>0</v>
      </c>
      <c r="H8" s="27">
        <v>0</v>
      </c>
      <c r="I8" s="27">
        <v>0</v>
      </c>
      <c r="J8" s="27">
        <v>0</v>
      </c>
      <c r="K8" s="26">
        <v>45194</v>
      </c>
      <c r="L8" s="25">
        <v>15000000</v>
      </c>
      <c r="M8" s="28"/>
      <c r="N8" s="25">
        <v>0</v>
      </c>
      <c r="O8" s="25"/>
      <c r="P8" s="25">
        <v>0</v>
      </c>
      <c r="Q8" s="25"/>
      <c r="R8" s="25">
        <v>0</v>
      </c>
      <c r="S8" s="25">
        <f>N8+P8+R8</f>
        <v>0</v>
      </c>
      <c r="T8" s="25">
        <v>15000000</v>
      </c>
      <c r="U8" s="25">
        <v>0</v>
      </c>
      <c r="V8" s="25">
        <v>0</v>
      </c>
      <c r="W8" s="25">
        <f>SUM(T8:V8)</f>
        <v>15000000</v>
      </c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12">
        <f>G8</f>
        <v>0</v>
      </c>
      <c r="H9" s="12">
        <f t="shared" ref="H9:J9" si="0">H8</f>
        <v>0</v>
      </c>
      <c r="I9" s="12">
        <f t="shared" si="0"/>
        <v>0</v>
      </c>
      <c r="J9" s="12">
        <f t="shared" si="0"/>
        <v>0</v>
      </c>
      <c r="K9" s="12"/>
      <c r="L9" s="20">
        <f>L8</f>
        <v>15000000</v>
      </c>
      <c r="M9" s="12"/>
      <c r="N9" s="12">
        <f>N8</f>
        <v>0</v>
      </c>
      <c r="O9" s="12"/>
      <c r="P9" s="12">
        <f>P8</f>
        <v>0</v>
      </c>
      <c r="Q9" s="12"/>
      <c r="R9" s="12">
        <f>R8</f>
        <v>0</v>
      </c>
      <c r="S9" s="12">
        <f>S8</f>
        <v>0</v>
      </c>
      <c r="T9" s="20">
        <f>T8</f>
        <v>15000000</v>
      </c>
      <c r="U9" s="20">
        <f t="shared" ref="U9:W9" si="1">U8</f>
        <v>0</v>
      </c>
      <c r="V9" s="20">
        <f t="shared" si="1"/>
        <v>0</v>
      </c>
      <c r="W9" s="20">
        <f t="shared" si="1"/>
        <v>15000000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52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54" t="s">
        <v>15</v>
      </c>
      <c r="B28" s="55"/>
      <c r="C28" s="21"/>
      <c r="D28" s="21"/>
      <c r="E28" s="21"/>
      <c r="F28" s="22"/>
      <c r="G28" s="23">
        <f>G9+G12+G15+G19+G22+G25</f>
        <v>0</v>
      </c>
      <c r="H28" s="23">
        <f t="shared" ref="H28:W28" si="2">H9+H12+H15+H19+H22+H25</f>
        <v>0</v>
      </c>
      <c r="I28" s="23">
        <f t="shared" si="2"/>
        <v>0</v>
      </c>
      <c r="J28" s="23">
        <f t="shared" si="2"/>
        <v>0</v>
      </c>
      <c r="K28" s="23"/>
      <c r="L28" s="23">
        <f t="shared" si="2"/>
        <v>15000000</v>
      </c>
      <c r="M28" s="23"/>
      <c r="N28" s="23">
        <f t="shared" si="2"/>
        <v>0</v>
      </c>
      <c r="O28" s="23"/>
      <c r="P28" s="23">
        <f t="shared" si="2"/>
        <v>0</v>
      </c>
      <c r="Q28" s="23"/>
      <c r="R28" s="23">
        <f t="shared" si="2"/>
        <v>0</v>
      </c>
      <c r="S28" s="23">
        <f t="shared" si="2"/>
        <v>0</v>
      </c>
      <c r="T28" s="23">
        <f t="shared" si="2"/>
        <v>15000000</v>
      </c>
      <c r="U28" s="23">
        <f t="shared" si="2"/>
        <v>0</v>
      </c>
      <c r="V28" s="23">
        <f t="shared" si="2"/>
        <v>0</v>
      </c>
      <c r="W28" s="23">
        <f t="shared" si="2"/>
        <v>15000000</v>
      </c>
    </row>
    <row r="30" spans="1:23" x14ac:dyDescent="0.25">
      <c r="O30" s="1" t="s">
        <v>56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activeCell="O31" sqref="O31"/>
    </sheetView>
  </sheetViews>
  <sheetFormatPr defaultRowHeight="15" x14ac:dyDescent="0.25"/>
  <cols>
    <col min="1" max="1" width="4.42578125" style="2" customWidth="1"/>
    <col min="2" max="2" width="30.28515625" style="2" customWidth="1"/>
    <col min="3" max="3" width="13.28515625" style="2" customWidth="1"/>
    <col min="4" max="4" width="11.42578125" style="2" customWidth="1"/>
    <col min="5" max="5" width="10.85546875" style="2" customWidth="1"/>
    <col min="6" max="6" width="12.42578125" style="2" customWidth="1"/>
    <col min="7" max="7" width="13.42578125" style="1" customWidth="1"/>
    <col min="8" max="8" width="9.140625" style="1" customWidth="1"/>
    <col min="9" max="9" width="12.42578125" style="1" customWidth="1"/>
    <col min="10" max="10" width="12.5703125" style="1" customWidth="1"/>
    <col min="11" max="11" width="7.5703125" style="1" customWidth="1"/>
    <col min="12" max="12" width="7.8554687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.85546875" style="1" customWidth="1"/>
    <col min="21" max="21" width="9.140625" style="1" customWidth="1"/>
    <col min="22" max="22" width="12.140625" style="1" customWidth="1"/>
    <col min="23" max="23" width="12.710937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54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51</v>
      </c>
      <c r="H4" s="45"/>
      <c r="I4" s="45"/>
      <c r="J4" s="44"/>
      <c r="K4" s="43" t="s">
        <v>57</v>
      </c>
      <c r="L4" s="44"/>
      <c r="M4" s="43" t="s">
        <v>58</v>
      </c>
      <c r="N4" s="45"/>
      <c r="O4" s="45"/>
      <c r="P4" s="45"/>
      <c r="Q4" s="45"/>
      <c r="R4" s="45"/>
      <c r="S4" s="44"/>
      <c r="T4" s="36" t="s">
        <v>59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30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30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4" customHeight="1" x14ac:dyDescent="0.25">
      <c r="A8" s="9">
        <v>1</v>
      </c>
      <c r="B8" s="29" t="s">
        <v>55</v>
      </c>
      <c r="C8" s="19">
        <v>45194</v>
      </c>
      <c r="D8" s="25">
        <v>15000000</v>
      </c>
      <c r="E8" s="26">
        <v>45275</v>
      </c>
      <c r="F8" s="24" t="s">
        <v>53</v>
      </c>
      <c r="G8" s="31">
        <v>15000000</v>
      </c>
      <c r="H8" s="31">
        <v>0</v>
      </c>
      <c r="I8" s="31">
        <v>0</v>
      </c>
      <c r="J8" s="31">
        <f>SUM(G8:I8)</f>
        <v>15000000</v>
      </c>
      <c r="K8" s="26"/>
      <c r="L8" s="25">
        <v>0</v>
      </c>
      <c r="M8" s="28"/>
      <c r="N8" s="25">
        <v>0</v>
      </c>
      <c r="O8" s="25"/>
      <c r="P8" s="25">
        <v>0</v>
      </c>
      <c r="Q8" s="25"/>
      <c r="R8" s="25">
        <v>0</v>
      </c>
      <c r="S8" s="25">
        <f>N8+P8+R8</f>
        <v>0</v>
      </c>
      <c r="T8" s="25">
        <v>15000000</v>
      </c>
      <c r="U8" s="25">
        <v>0</v>
      </c>
      <c r="V8" s="25">
        <v>0</v>
      </c>
      <c r="W8" s="25">
        <f>SUM(T8:V8)</f>
        <v>15000000</v>
      </c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20">
        <f>G8</f>
        <v>15000000</v>
      </c>
      <c r="H9" s="20">
        <f t="shared" ref="H9:J9" si="0">H8</f>
        <v>0</v>
      </c>
      <c r="I9" s="20">
        <f t="shared" si="0"/>
        <v>0</v>
      </c>
      <c r="J9" s="20">
        <f t="shared" si="0"/>
        <v>15000000</v>
      </c>
      <c r="K9" s="12"/>
      <c r="L9" s="20">
        <f>L8</f>
        <v>0</v>
      </c>
      <c r="M9" s="12"/>
      <c r="N9" s="12">
        <f>N8</f>
        <v>0</v>
      </c>
      <c r="O9" s="12"/>
      <c r="P9" s="12">
        <f>P8</f>
        <v>0</v>
      </c>
      <c r="Q9" s="12"/>
      <c r="R9" s="12">
        <f>R8</f>
        <v>0</v>
      </c>
      <c r="S9" s="12">
        <f>S8</f>
        <v>0</v>
      </c>
      <c r="T9" s="20">
        <f>T8</f>
        <v>15000000</v>
      </c>
      <c r="U9" s="20">
        <f t="shared" ref="U9:W9" si="1">U8</f>
        <v>0</v>
      </c>
      <c r="V9" s="20">
        <f t="shared" si="1"/>
        <v>0</v>
      </c>
      <c r="W9" s="20">
        <f t="shared" si="1"/>
        <v>15000000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52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54" t="s">
        <v>15</v>
      </c>
      <c r="B28" s="55"/>
      <c r="C28" s="21"/>
      <c r="D28" s="21"/>
      <c r="E28" s="21"/>
      <c r="F28" s="22"/>
      <c r="G28" s="23">
        <f>G9+G12+G15+G19+G22+G25</f>
        <v>15000000</v>
      </c>
      <c r="H28" s="23">
        <f t="shared" ref="H28:W28" si="2">H9+H12+H15+H19+H22+H25</f>
        <v>0</v>
      </c>
      <c r="I28" s="23">
        <f t="shared" si="2"/>
        <v>0</v>
      </c>
      <c r="J28" s="23">
        <f t="shared" si="2"/>
        <v>15000000</v>
      </c>
      <c r="K28" s="23"/>
      <c r="L28" s="23">
        <f t="shared" si="2"/>
        <v>0</v>
      </c>
      <c r="M28" s="23"/>
      <c r="N28" s="23">
        <f t="shared" si="2"/>
        <v>0</v>
      </c>
      <c r="O28" s="23"/>
      <c r="P28" s="23">
        <f t="shared" si="2"/>
        <v>0</v>
      </c>
      <c r="Q28" s="23"/>
      <c r="R28" s="23">
        <f t="shared" si="2"/>
        <v>0</v>
      </c>
      <c r="S28" s="23">
        <f t="shared" si="2"/>
        <v>0</v>
      </c>
      <c r="T28" s="23">
        <f t="shared" si="2"/>
        <v>15000000</v>
      </c>
      <c r="U28" s="23">
        <f t="shared" si="2"/>
        <v>0</v>
      </c>
      <c r="V28" s="23">
        <f t="shared" si="2"/>
        <v>0</v>
      </c>
      <c r="W28" s="23">
        <f t="shared" si="2"/>
        <v>15000000</v>
      </c>
    </row>
    <row r="30" spans="1:23" x14ac:dyDescent="0.25">
      <c r="O30" s="1" t="s">
        <v>64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activeCell="O31" sqref="O31"/>
    </sheetView>
  </sheetViews>
  <sheetFormatPr defaultRowHeight="15" x14ac:dyDescent="0.25"/>
  <cols>
    <col min="1" max="1" width="4.42578125" style="2" customWidth="1"/>
    <col min="2" max="2" width="30.28515625" style="2" customWidth="1"/>
    <col min="3" max="3" width="13.28515625" style="2" customWidth="1"/>
    <col min="4" max="4" width="11.42578125" style="2" customWidth="1"/>
    <col min="5" max="5" width="10.85546875" style="2" customWidth="1"/>
    <col min="6" max="6" width="12.42578125" style="2" customWidth="1"/>
    <col min="7" max="7" width="13.42578125" style="1" customWidth="1"/>
    <col min="8" max="8" width="9.140625" style="1" customWidth="1"/>
    <col min="9" max="9" width="12.42578125" style="1" customWidth="1"/>
    <col min="10" max="10" width="12.5703125" style="1" customWidth="1"/>
    <col min="11" max="11" width="7.5703125" style="1" customWidth="1"/>
    <col min="12" max="12" width="7.85546875" style="1" customWidth="1"/>
    <col min="13" max="13" width="8.5703125" style="1" customWidth="1"/>
    <col min="14" max="14" width="12.28515625" style="1" customWidth="1"/>
    <col min="15" max="15" width="8.7109375" style="1" customWidth="1"/>
    <col min="16" max="16" width="8.85546875" style="1" customWidth="1"/>
    <col min="17" max="17" width="6" style="1" customWidth="1"/>
    <col min="18" max="18" width="7.140625" style="1" customWidth="1"/>
    <col min="19" max="19" width="12.28515625" style="1" customWidth="1"/>
    <col min="20" max="20" width="11" style="1" customWidth="1"/>
    <col min="21" max="21" width="9.140625" style="1" customWidth="1"/>
    <col min="22" max="22" width="12.140625" style="1" customWidth="1"/>
    <col min="23" max="23" width="10.2851562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54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59</v>
      </c>
      <c r="H4" s="45"/>
      <c r="I4" s="45"/>
      <c r="J4" s="44"/>
      <c r="K4" s="43" t="s">
        <v>60</v>
      </c>
      <c r="L4" s="44"/>
      <c r="M4" s="43" t="s">
        <v>61</v>
      </c>
      <c r="N4" s="45"/>
      <c r="O4" s="45"/>
      <c r="P4" s="45"/>
      <c r="Q4" s="45"/>
      <c r="R4" s="45"/>
      <c r="S4" s="44"/>
      <c r="T4" s="36" t="s">
        <v>62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30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30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4" customHeight="1" x14ac:dyDescent="0.25">
      <c r="A8" s="9">
        <v>1</v>
      </c>
      <c r="B8" s="29" t="s">
        <v>55</v>
      </c>
      <c r="C8" s="19">
        <v>45194</v>
      </c>
      <c r="D8" s="25">
        <v>15000000</v>
      </c>
      <c r="E8" s="26">
        <v>45275</v>
      </c>
      <c r="F8" s="24" t="s">
        <v>53</v>
      </c>
      <c r="G8" s="31">
        <v>15000000</v>
      </c>
      <c r="H8" s="31">
        <v>0</v>
      </c>
      <c r="I8" s="31">
        <v>0</v>
      </c>
      <c r="J8" s="31">
        <f>SUM(G8:I8)</f>
        <v>15000000</v>
      </c>
      <c r="K8" s="26"/>
      <c r="L8" s="25">
        <v>0</v>
      </c>
      <c r="M8" s="26">
        <v>45260</v>
      </c>
      <c r="N8" s="25">
        <v>15000000</v>
      </c>
      <c r="O8" s="32" t="s">
        <v>63</v>
      </c>
      <c r="P8" s="25">
        <v>2753.42</v>
      </c>
      <c r="Q8" s="25"/>
      <c r="R8" s="25">
        <v>0</v>
      </c>
      <c r="S8" s="25">
        <f>N8+P8+R8</f>
        <v>15002753.42</v>
      </c>
      <c r="T8" s="25">
        <v>0</v>
      </c>
      <c r="U8" s="25">
        <v>0</v>
      </c>
      <c r="V8" s="25">
        <v>0</v>
      </c>
      <c r="W8" s="25">
        <f>SUM(T8:V8)</f>
        <v>0</v>
      </c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20">
        <f>G8</f>
        <v>15000000</v>
      </c>
      <c r="H9" s="20">
        <f t="shared" ref="H9:J9" si="0">H8</f>
        <v>0</v>
      </c>
      <c r="I9" s="20">
        <f t="shared" si="0"/>
        <v>0</v>
      </c>
      <c r="J9" s="20">
        <f t="shared" si="0"/>
        <v>15000000</v>
      </c>
      <c r="K9" s="12"/>
      <c r="L9" s="20">
        <f>L8</f>
        <v>0</v>
      </c>
      <c r="M9" s="12"/>
      <c r="N9" s="20">
        <f>N8</f>
        <v>15000000</v>
      </c>
      <c r="O9" s="12"/>
      <c r="P9" s="20">
        <f>P8</f>
        <v>2753.42</v>
      </c>
      <c r="Q9" s="12"/>
      <c r="R9" s="12">
        <f>R8</f>
        <v>0</v>
      </c>
      <c r="S9" s="20">
        <f>S8</f>
        <v>15002753.42</v>
      </c>
      <c r="T9" s="20">
        <f>T8</f>
        <v>0</v>
      </c>
      <c r="U9" s="20">
        <f t="shared" ref="U9:W9" si="1">U8</f>
        <v>0</v>
      </c>
      <c r="V9" s="20">
        <f t="shared" si="1"/>
        <v>0</v>
      </c>
      <c r="W9" s="20">
        <f t="shared" si="1"/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52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54" t="s">
        <v>15</v>
      </c>
      <c r="B28" s="55"/>
      <c r="C28" s="21"/>
      <c r="D28" s="21"/>
      <c r="E28" s="21"/>
      <c r="F28" s="22"/>
      <c r="G28" s="23">
        <f>G9+G12+G15+G19+G22+G25</f>
        <v>15000000</v>
      </c>
      <c r="H28" s="23">
        <f t="shared" ref="H28:W28" si="2">H9+H12+H15+H19+H22+H25</f>
        <v>0</v>
      </c>
      <c r="I28" s="23">
        <f t="shared" si="2"/>
        <v>0</v>
      </c>
      <c r="J28" s="23">
        <f t="shared" si="2"/>
        <v>15000000</v>
      </c>
      <c r="K28" s="23"/>
      <c r="L28" s="23">
        <f t="shared" si="2"/>
        <v>0</v>
      </c>
      <c r="M28" s="23"/>
      <c r="N28" s="23">
        <f t="shared" si="2"/>
        <v>15000000</v>
      </c>
      <c r="O28" s="23"/>
      <c r="P28" s="23">
        <f t="shared" si="2"/>
        <v>2753.42</v>
      </c>
      <c r="Q28" s="23"/>
      <c r="R28" s="23">
        <f t="shared" si="2"/>
        <v>0</v>
      </c>
      <c r="S28" s="23">
        <f t="shared" si="2"/>
        <v>15002753.42</v>
      </c>
      <c r="T28" s="23">
        <f t="shared" si="2"/>
        <v>0</v>
      </c>
      <c r="U28" s="23">
        <f t="shared" si="2"/>
        <v>0</v>
      </c>
      <c r="V28" s="23">
        <f t="shared" si="2"/>
        <v>0</v>
      </c>
      <c r="W28" s="23">
        <f t="shared" si="2"/>
        <v>0</v>
      </c>
    </row>
    <row r="30" spans="1:23" x14ac:dyDescent="0.25">
      <c r="O30" s="1" t="s">
        <v>65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B8" sqref="B8"/>
    </sheetView>
  </sheetViews>
  <sheetFormatPr defaultRowHeight="15" x14ac:dyDescent="0.25"/>
  <cols>
    <col min="1" max="1" width="4.42578125" style="2" customWidth="1"/>
    <col min="2" max="2" width="30.28515625" style="2" customWidth="1"/>
    <col min="3" max="3" width="13.28515625" style="2" customWidth="1"/>
    <col min="4" max="4" width="11.42578125" style="2" customWidth="1"/>
    <col min="5" max="5" width="10.85546875" style="2" customWidth="1"/>
    <col min="6" max="6" width="12.42578125" style="2" customWidth="1"/>
    <col min="7" max="7" width="9.5703125" style="1" customWidth="1"/>
    <col min="8" max="8" width="9.140625" style="1" customWidth="1"/>
    <col min="9" max="9" width="9" style="1" customWidth="1"/>
    <col min="10" max="10" width="8.7109375" style="1" customWidth="1"/>
    <col min="11" max="11" width="7.5703125" style="1" customWidth="1"/>
    <col min="12" max="12" width="7.85546875" style="1" customWidth="1"/>
    <col min="13" max="13" width="7.42578125" style="1" customWidth="1"/>
    <col min="14" max="14" width="7.28515625" style="1" customWidth="1"/>
    <col min="15" max="15" width="6.85546875" style="1" customWidth="1"/>
    <col min="16" max="16" width="7.140625" style="1" customWidth="1"/>
    <col min="17" max="17" width="6" style="1" customWidth="1"/>
    <col min="18" max="18" width="7.140625" style="1" customWidth="1"/>
    <col min="19" max="19" width="8.85546875" style="1" customWidth="1"/>
    <col min="20" max="20" width="9" style="1" customWidth="1"/>
    <col min="21" max="21" width="9.140625" style="1" customWidth="1"/>
    <col min="22" max="22" width="9.42578125" style="1" customWidth="1"/>
    <col min="23" max="23" width="8.85546875" style="1" customWidth="1"/>
    <col min="24" max="16384" width="9.140625" style="2"/>
  </cols>
  <sheetData>
    <row r="1" spans="1:23" ht="37.5" customHeigh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0.25" x14ac:dyDescent="0.3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4" spans="1:23" s="3" customFormat="1" ht="60" customHeight="1" x14ac:dyDescent="0.25">
      <c r="A4" s="51" t="s">
        <v>1</v>
      </c>
      <c r="B4" s="51" t="s">
        <v>54</v>
      </c>
      <c r="C4" s="51" t="s">
        <v>3</v>
      </c>
      <c r="D4" s="51" t="s">
        <v>4</v>
      </c>
      <c r="E4" s="51" t="s">
        <v>5</v>
      </c>
      <c r="F4" s="48" t="s">
        <v>6</v>
      </c>
      <c r="G4" s="45" t="s">
        <v>62</v>
      </c>
      <c r="H4" s="45"/>
      <c r="I4" s="45"/>
      <c r="J4" s="44"/>
      <c r="K4" s="43" t="s">
        <v>66</v>
      </c>
      <c r="L4" s="44"/>
      <c r="M4" s="43" t="s">
        <v>67</v>
      </c>
      <c r="N4" s="45"/>
      <c r="O4" s="45"/>
      <c r="P4" s="45"/>
      <c r="Q4" s="45"/>
      <c r="R4" s="45"/>
      <c r="S4" s="44"/>
      <c r="T4" s="36" t="s">
        <v>68</v>
      </c>
      <c r="U4" s="37"/>
      <c r="V4" s="37"/>
      <c r="W4" s="38"/>
    </row>
    <row r="5" spans="1:23" s="3" customFormat="1" ht="25.5" x14ac:dyDescent="0.25">
      <c r="A5" s="52"/>
      <c r="B5" s="52"/>
      <c r="C5" s="52"/>
      <c r="D5" s="52"/>
      <c r="E5" s="52"/>
      <c r="F5" s="49"/>
      <c r="G5" s="30" t="s">
        <v>7</v>
      </c>
      <c r="H5" s="5" t="s">
        <v>8</v>
      </c>
      <c r="I5" s="5" t="s">
        <v>9</v>
      </c>
      <c r="J5" s="5" t="s">
        <v>10</v>
      </c>
      <c r="K5" s="43" t="s">
        <v>7</v>
      </c>
      <c r="L5" s="44"/>
      <c r="M5" s="43" t="s">
        <v>7</v>
      </c>
      <c r="N5" s="44"/>
      <c r="O5" s="43" t="s">
        <v>8</v>
      </c>
      <c r="P5" s="44"/>
      <c r="Q5" s="43" t="s">
        <v>9</v>
      </c>
      <c r="R5" s="44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53"/>
      <c r="B6" s="53"/>
      <c r="C6" s="53"/>
      <c r="D6" s="53"/>
      <c r="E6" s="53"/>
      <c r="F6" s="50"/>
      <c r="G6" s="30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33" t="s">
        <v>14</v>
      </c>
      <c r="B7" s="34"/>
      <c r="C7" s="34"/>
      <c r="D7" s="34"/>
      <c r="E7" s="34"/>
      <c r="F7" s="3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15.75" customHeight="1" x14ac:dyDescent="0.25">
      <c r="A8" s="9"/>
      <c r="B8" s="29"/>
      <c r="C8" s="19"/>
      <c r="D8" s="25"/>
      <c r="E8" s="26"/>
      <c r="F8" s="24"/>
      <c r="G8" s="31">
        <v>0</v>
      </c>
      <c r="H8" s="31">
        <v>0</v>
      </c>
      <c r="I8" s="31">
        <v>0</v>
      </c>
      <c r="J8" s="31">
        <f>SUM(G8:I8)</f>
        <v>0</v>
      </c>
      <c r="K8" s="26"/>
      <c r="L8" s="25">
        <v>0</v>
      </c>
      <c r="M8" s="26"/>
      <c r="N8" s="25">
        <v>0</v>
      </c>
      <c r="O8" s="32"/>
      <c r="P8" s="25">
        <v>0</v>
      </c>
      <c r="Q8" s="25"/>
      <c r="R8" s="25">
        <v>0</v>
      </c>
      <c r="S8" s="25">
        <f>N8+P8+R8</f>
        <v>0</v>
      </c>
      <c r="T8" s="25">
        <v>0</v>
      </c>
      <c r="U8" s="25">
        <v>0</v>
      </c>
      <c r="V8" s="25">
        <v>0</v>
      </c>
      <c r="W8" s="25">
        <f>SUM(T8:V8)</f>
        <v>0</v>
      </c>
    </row>
    <row r="9" spans="1:23" s="1" customFormat="1" x14ac:dyDescent="0.25">
      <c r="A9" s="39" t="s">
        <v>15</v>
      </c>
      <c r="B9" s="40"/>
      <c r="C9" s="9"/>
      <c r="D9" s="9"/>
      <c r="E9" s="9"/>
      <c r="F9" s="10"/>
      <c r="G9" s="20">
        <f>G8</f>
        <v>0</v>
      </c>
      <c r="H9" s="20">
        <f t="shared" ref="H9:J9" si="0">H8</f>
        <v>0</v>
      </c>
      <c r="I9" s="20">
        <f t="shared" si="0"/>
        <v>0</v>
      </c>
      <c r="J9" s="20">
        <f t="shared" si="0"/>
        <v>0</v>
      </c>
      <c r="K9" s="12"/>
      <c r="L9" s="20">
        <f>L8</f>
        <v>0</v>
      </c>
      <c r="M9" s="12"/>
      <c r="N9" s="20">
        <f>N8</f>
        <v>0</v>
      </c>
      <c r="O9" s="12"/>
      <c r="P9" s="20">
        <f>P8</f>
        <v>0</v>
      </c>
      <c r="Q9" s="12"/>
      <c r="R9" s="12">
        <f>R8</f>
        <v>0</v>
      </c>
      <c r="S9" s="20">
        <f>S8</f>
        <v>0</v>
      </c>
      <c r="T9" s="20">
        <f>T8</f>
        <v>0</v>
      </c>
      <c r="U9" s="20">
        <f t="shared" ref="U9:W9" si="1">U8</f>
        <v>0</v>
      </c>
      <c r="V9" s="20">
        <f t="shared" si="1"/>
        <v>0</v>
      </c>
      <c r="W9" s="20">
        <f t="shared" si="1"/>
        <v>0</v>
      </c>
    </row>
    <row r="10" spans="1:23" s="3" customFormat="1" ht="15" customHeight="1" x14ac:dyDescent="0.25">
      <c r="A10" s="33" t="s">
        <v>16</v>
      </c>
      <c r="B10" s="34"/>
      <c r="C10" s="34"/>
      <c r="D10" s="34"/>
      <c r="E10" s="34"/>
      <c r="F10" s="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41"/>
      <c r="B11" s="4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39" t="s">
        <v>15</v>
      </c>
      <c r="B12" s="40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33" t="s">
        <v>52</v>
      </c>
      <c r="B13" s="34"/>
      <c r="C13" s="34"/>
      <c r="D13" s="34"/>
      <c r="E13" s="34"/>
      <c r="F13" s="3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41"/>
      <c r="B14" s="4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39" t="s">
        <v>15</v>
      </c>
      <c r="B15" s="40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33" t="s">
        <v>22</v>
      </c>
      <c r="B16" s="34"/>
      <c r="C16" s="34"/>
      <c r="D16" s="34"/>
      <c r="E16" s="34"/>
      <c r="F16" s="3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33" t="s">
        <v>18</v>
      </c>
      <c r="B17" s="34"/>
      <c r="C17" s="34"/>
      <c r="D17" s="34"/>
      <c r="E17" s="34"/>
      <c r="F17" s="3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41"/>
      <c r="B18" s="4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39" t="s">
        <v>15</v>
      </c>
      <c r="B19" s="40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33" t="s">
        <v>19</v>
      </c>
      <c r="B20" s="34"/>
      <c r="C20" s="34"/>
      <c r="D20" s="34"/>
      <c r="E20" s="34"/>
      <c r="F20" s="3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41"/>
      <c r="B21" s="4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39" t="s">
        <v>15</v>
      </c>
      <c r="B22" s="40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33" t="s">
        <v>20</v>
      </c>
      <c r="B23" s="34"/>
      <c r="C23" s="34"/>
      <c r="D23" s="34"/>
      <c r="E23" s="34"/>
      <c r="F23" s="3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41"/>
      <c r="B24" s="4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39" t="s">
        <v>15</v>
      </c>
      <c r="B25" s="40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39" t="s">
        <v>21</v>
      </c>
      <c r="B27" s="40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54" t="s">
        <v>15</v>
      </c>
      <c r="B28" s="55"/>
      <c r="C28" s="21"/>
      <c r="D28" s="21"/>
      <c r="E28" s="21"/>
      <c r="F28" s="22"/>
      <c r="G28" s="23">
        <f>G9+G12+G15+G19+G22+G25</f>
        <v>0</v>
      </c>
      <c r="H28" s="23">
        <f t="shared" ref="H28:W28" si="2">H9+H12+H15+H19+H22+H25</f>
        <v>0</v>
      </c>
      <c r="I28" s="23">
        <f t="shared" si="2"/>
        <v>0</v>
      </c>
      <c r="J28" s="23">
        <f t="shared" si="2"/>
        <v>0</v>
      </c>
      <c r="K28" s="23"/>
      <c r="L28" s="23">
        <f t="shared" si="2"/>
        <v>0</v>
      </c>
      <c r="M28" s="23"/>
      <c r="N28" s="23">
        <f t="shared" si="2"/>
        <v>0</v>
      </c>
      <c r="O28" s="23"/>
      <c r="P28" s="23">
        <f t="shared" si="2"/>
        <v>0</v>
      </c>
      <c r="Q28" s="23"/>
      <c r="R28" s="23">
        <f t="shared" si="2"/>
        <v>0</v>
      </c>
      <c r="S28" s="23">
        <f t="shared" si="2"/>
        <v>0</v>
      </c>
      <c r="T28" s="23">
        <f t="shared" si="2"/>
        <v>0</v>
      </c>
      <c r="U28" s="23">
        <f t="shared" si="2"/>
        <v>0</v>
      </c>
      <c r="V28" s="23">
        <f t="shared" si="2"/>
        <v>0</v>
      </c>
      <c r="W28" s="23">
        <f t="shared" si="2"/>
        <v>0</v>
      </c>
    </row>
    <row r="30" spans="1:23" x14ac:dyDescent="0.25">
      <c r="O30" s="1" t="s">
        <v>69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2023-12-28T08:54:43Z</dcterms:modified>
</cp:coreProperties>
</file>