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Print_Titles" localSheetId="0">Table1!$8:$9</definedName>
  </definedNames>
  <calcPr calcId="145621"/>
</workbook>
</file>

<file path=xl/calcChain.xml><?xml version="1.0" encoding="utf-8"?>
<calcChain xmlns="http://schemas.openxmlformats.org/spreadsheetml/2006/main">
  <c r="F98" i="1" l="1"/>
  <c r="G96" i="1" l="1"/>
  <c r="F96" i="1"/>
  <c r="F93" i="1"/>
  <c r="F89" i="1"/>
  <c r="F86" i="1"/>
  <c r="F83" i="1"/>
  <c r="G80" i="1"/>
  <c r="F80" i="1"/>
  <c r="G76" i="1"/>
  <c r="F76" i="1"/>
  <c r="F72" i="1"/>
  <c r="G68" i="1"/>
  <c r="F68" i="1"/>
  <c r="G64" i="1"/>
  <c r="F64" i="1"/>
  <c r="G61" i="1"/>
  <c r="F61" i="1"/>
  <c r="G55" i="1"/>
  <c r="F55" i="1"/>
  <c r="G51" i="1"/>
  <c r="F51" i="1"/>
  <c r="G46" i="1"/>
  <c r="F46" i="1"/>
  <c r="G44" i="1"/>
  <c r="F44" i="1"/>
  <c r="G40" i="1"/>
  <c r="F40" i="1"/>
  <c r="G36" i="1"/>
  <c r="F36" i="1"/>
  <c r="F33" i="1"/>
  <c r="F32" i="1" s="1"/>
  <c r="G28" i="1"/>
  <c r="G27" i="1" s="1"/>
  <c r="G98" i="1" s="1"/>
  <c r="F28" i="1" l="1"/>
  <c r="F27" i="1" s="1"/>
  <c r="G93" i="1" l="1"/>
  <c r="G89" i="1"/>
  <c r="G86" i="1"/>
  <c r="G83" i="1"/>
  <c r="G72" i="1"/>
  <c r="G35" i="1" l="1"/>
  <c r="G33" i="1" l="1"/>
  <c r="G32" i="1" s="1"/>
  <c r="G11" i="1" l="1"/>
  <c r="G13" i="1"/>
  <c r="G15" i="1"/>
  <c r="G19" i="1"/>
  <c r="G22" i="1"/>
  <c r="G24" i="1"/>
  <c r="F24" i="1"/>
  <c r="F22" i="1"/>
  <c r="F19" i="1"/>
  <c r="F15" i="1"/>
  <c r="F13" i="1"/>
  <c r="F11" i="1"/>
  <c r="G10" i="1" l="1"/>
  <c r="F10" i="1"/>
</calcChain>
</file>

<file path=xl/sharedStrings.xml><?xml version="1.0" encoding="utf-8"?>
<sst xmlns="http://schemas.openxmlformats.org/spreadsheetml/2006/main" count="344" uniqueCount="79">
  <si>
    <t>КВФО</t>
  </si>
  <si>
    <t>Код субсидии</t>
  </si>
  <si>
    <t>Ан код</t>
  </si>
  <si>
    <t>КБК</t>
  </si>
  <si>
    <t>Наименование показателя</t>
  </si>
  <si>
    <t/>
  </si>
  <si>
    <t>Отдел культуры и спорта администрации муниципального района "Княжпогостский"</t>
  </si>
  <si>
    <t>МБУ "КНЯЖПОГОСТСКАЯ МЦБС"</t>
  </si>
  <si>
    <t>2</t>
  </si>
  <si>
    <t>9560801201ПЛ00000100</t>
  </si>
  <si>
    <t>130</t>
  </si>
  <si>
    <t>131</t>
  </si>
  <si>
    <t>доходы от оказания платных услуг, выполнения работ</t>
  </si>
  <si>
    <t>МБУ "КНЯЖПОГОСТСКИЙ РИКМ"</t>
  </si>
  <si>
    <t>МАО ДО "ДШИ" Г.ЕМВА</t>
  </si>
  <si>
    <t>9560703201ПЛ00000100</t>
  </si>
  <si>
    <t>9560703251ДП00000100</t>
  </si>
  <si>
    <t>150</t>
  </si>
  <si>
    <t>155</t>
  </si>
  <si>
    <t>гранты, пожертвования, иные безвозмездные перечисления от юридических и физических лиц</t>
  </si>
  <si>
    <t>9560703251ДППЛОЩ0100</t>
  </si>
  <si>
    <t>МАУ "КНЯЖПОГОСТСКИЙ РДК"</t>
  </si>
  <si>
    <t>9560801251ДП00000100</t>
  </si>
  <si>
    <t>поступления от иной приносящей доход деятельности</t>
  </si>
  <si>
    <t>МАУ "КЦНК"</t>
  </si>
  <si>
    <t>МБУ "ЦЕНТР ХТО"</t>
  </si>
  <si>
    <t>9560804201ПЛ00000100</t>
  </si>
  <si>
    <t>9560804251ДП00000100</t>
  </si>
  <si>
    <t>Бюджет: бюджет муниципального района "Княжпогостский" (консолидированный)</t>
  </si>
  <si>
    <t>КОСГУ: поступления</t>
  </si>
  <si>
    <t>КВФО: 2</t>
  </si>
  <si>
    <t>руб.</t>
  </si>
  <si>
    <t>Информация о платных услугах за 1 квартал 2020 года</t>
  </si>
  <si>
    <t>на 01.04.2020</t>
  </si>
  <si>
    <t>Поступления - план</t>
  </si>
  <si>
    <t>Поступления - исполнение</t>
  </si>
  <si>
    <t>Администрация городского поселения "Емва"</t>
  </si>
  <si>
    <t>МАУ "ФСК" Г.ЕМВА</t>
  </si>
  <si>
    <t>92511012011000000100</t>
  </si>
  <si>
    <t>92511012012000000100</t>
  </si>
  <si>
    <t>92511012014000000100</t>
  </si>
  <si>
    <t>121</t>
  </si>
  <si>
    <t>Администрация городского поселения "Синдор"</t>
  </si>
  <si>
    <t>МАУ "ФОК" ГП "СИНДОР"</t>
  </si>
  <si>
    <t>92511002010000000100</t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</si>
  <si>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</si>
  <si>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</si>
  <si>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97507022022А00000100</t>
  </si>
  <si>
    <t>97507022024А00000100</t>
  </si>
  <si>
    <t>97507022032А00000100</t>
  </si>
  <si>
    <t>МБОУ "СОШ" ПГТ СИНДОР</t>
  </si>
  <si>
    <t>97507012021А00000100</t>
  </si>
  <si>
    <t>МБОУ "СОШ" ПСТ. ЧЕРНОРЕЧЕНСКИЙ</t>
  </si>
  <si>
    <t>МБОУ "СОШ" С. ШОШКА</t>
  </si>
  <si>
    <t>97507022514А00000100</t>
  </si>
  <si>
    <t>МБОУ "СОШ" ПСТ.ЧИНЬЯВОРЫК</t>
  </si>
  <si>
    <t>97507022041А00000100</t>
  </si>
  <si>
    <t>180</t>
  </si>
  <si>
    <t>189</t>
  </si>
  <si>
    <t>прочие доходы</t>
  </si>
  <si>
    <t>МАОУ "НШ-ДС" Г.ЕМВЫ</t>
  </si>
  <si>
    <t>97507012041А00000100</t>
  </si>
  <si>
    <t>МАУДО "ДДТ" КНЯЖПОГОСТСКОГО РАЙОНА</t>
  </si>
  <si>
    <t>97507032032А00000100</t>
  </si>
  <si>
    <t>97507032041А00000100</t>
  </si>
  <si>
    <t>МАДОУ "ДЕТСКИЙ САД № 10 КОМБИНИРОВАННОГО ВИДА" Г. ЕМВЫ</t>
  </si>
  <si>
    <t>97507012022А00000100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</si>
  <si>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</si>
  <si>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</si>
  <si>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</si>
  <si>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</si>
  <si>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97507012011А00000100</t>
  </si>
  <si>
    <t>МАДОУ "ДЕТСКИЙ САД № 6" Г.ЕМВЫ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</si>
  <si>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</si>
  <si>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</si>
  <si>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</si>
  <si>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</si>
  <si>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МБДОУ "ДЕТСКИЙ САД" ПСТ. ТРАКТ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</si>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</sst>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Times New Roman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3">
    <xf numFmtId="0" fontId="0" fillId="0" borderId="0" xfId="0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0" fontId="0" fillId="0" borderId="0" xfId="0" applyAlignment="1"/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vertical="top"/>
    </xf>
    <xf numFmtId="0" fontId="2" fillId="0" borderId="0" xfId="0" applyFont="1" applyAlignment="1"/>
    <xf numFmtId="0" fontId="11" fillId="0" borderId="0" xfId="0" applyFont="1" applyAlignment="1"/>
    <xf numFmtId="0" fontId="0" fillId="0" borderId="0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4" fillId="4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 wrapText="1"/>
    </xf>
    <xf numFmtId="4" fontId="15" fillId="0" borderId="0" xfId="0" applyNumberFormat="1" applyFont="1" applyFill="1" applyAlignment="1">
      <alignment vertical="top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B18" sqref="B18"/>
    </sheetView>
  </sheetViews>
  <sheetFormatPr defaultRowHeight="12.75" x14ac:dyDescent="0.2"/>
  <cols>
    <col min="1" max="1" width="4.5"/>
    <col min="2" max="2" width="25.83203125" customWidth="1"/>
    <col min="3" max="3" width="4.33203125" customWidth="1"/>
    <col min="4" max="4" width="4.5" customWidth="1"/>
    <col min="5" max="5" width="47.1640625" customWidth="1"/>
    <col min="6" max="6" width="16" customWidth="1"/>
    <col min="7" max="7" width="15.83203125" customWidth="1"/>
    <col min="8" max="8" width="16.1640625" customWidth="1"/>
  </cols>
  <sheetData>
    <row r="1" spans="1:8" s="2" customFormat="1" ht="15.6" customHeight="1" x14ac:dyDescent="0.2">
      <c r="A1" s="20" t="s">
        <v>32</v>
      </c>
      <c r="B1" s="21"/>
      <c r="C1" s="22"/>
      <c r="D1" s="22"/>
      <c r="E1" s="22"/>
      <c r="F1" s="22"/>
      <c r="G1" s="23"/>
    </row>
    <row r="2" spans="1:8" s="6" customFormat="1" ht="14.45" customHeight="1" x14ac:dyDescent="0.2">
      <c r="A2" s="3" t="s">
        <v>33</v>
      </c>
      <c r="B2" s="4"/>
      <c r="C2" s="5"/>
      <c r="D2" s="5"/>
      <c r="E2" s="5"/>
      <c r="G2" s="7"/>
    </row>
    <row r="3" spans="1:8" s="6" customFormat="1" ht="12" customHeight="1" x14ac:dyDescent="0.2">
      <c r="A3" s="24" t="s">
        <v>28</v>
      </c>
      <c r="B3" s="24"/>
      <c r="C3" s="24"/>
      <c r="D3" s="24"/>
      <c r="E3" s="24"/>
      <c r="F3" s="24"/>
      <c r="G3" s="7"/>
    </row>
    <row r="4" spans="1:8" s="6" customFormat="1" ht="12" customHeight="1" x14ac:dyDescent="0.2">
      <c r="A4" s="25" t="s">
        <v>29</v>
      </c>
      <c r="B4" s="25"/>
      <c r="C4" s="25"/>
      <c r="D4" s="25"/>
      <c r="E4" s="25"/>
      <c r="F4" s="25"/>
      <c r="G4" s="7"/>
    </row>
    <row r="5" spans="1:8" s="6" customFormat="1" ht="12" customHeight="1" x14ac:dyDescent="0.2">
      <c r="A5" s="24" t="s">
        <v>30</v>
      </c>
      <c r="B5" s="24"/>
      <c r="C5" s="24"/>
      <c r="D5" s="24"/>
      <c r="E5" s="24"/>
      <c r="F5" s="24"/>
      <c r="G5" s="7"/>
    </row>
    <row r="6" spans="1:8" s="2" customFormat="1" ht="15.6" customHeight="1" x14ac:dyDescent="0.2">
      <c r="A6" s="26" t="s">
        <v>31</v>
      </c>
      <c r="B6" s="26"/>
      <c r="C6" s="26"/>
      <c r="D6" s="26"/>
      <c r="E6" s="26"/>
      <c r="F6" s="26"/>
      <c r="G6" s="7"/>
    </row>
    <row r="7" spans="1:8" s="8" customFormat="1" x14ac:dyDescent="0.2"/>
    <row r="8" spans="1:8" ht="13.15" customHeight="1" x14ac:dyDescent="0.2">
      <c r="A8" s="29" t="s">
        <v>0</v>
      </c>
      <c r="B8" s="27" t="s">
        <v>1</v>
      </c>
      <c r="C8" s="27" t="s">
        <v>2</v>
      </c>
      <c r="D8" s="27" t="s">
        <v>3</v>
      </c>
      <c r="E8" s="27" t="s">
        <v>4</v>
      </c>
      <c r="F8" s="27" t="s">
        <v>34</v>
      </c>
      <c r="G8" s="27" t="s">
        <v>35</v>
      </c>
    </row>
    <row r="9" spans="1:8" x14ac:dyDescent="0.2">
      <c r="A9" s="30" t="s">
        <v>5</v>
      </c>
      <c r="B9" s="27" t="s">
        <v>5</v>
      </c>
      <c r="C9" s="31" t="s">
        <v>5</v>
      </c>
      <c r="D9" s="31" t="s">
        <v>5</v>
      </c>
      <c r="E9" s="31" t="s">
        <v>5</v>
      </c>
      <c r="F9" s="27" t="s">
        <v>5</v>
      </c>
      <c r="G9" s="27" t="s">
        <v>5</v>
      </c>
    </row>
    <row r="10" spans="1:8" x14ac:dyDescent="0.2">
      <c r="A10" s="28" t="s">
        <v>6</v>
      </c>
      <c r="B10" s="28"/>
      <c r="C10" s="28"/>
      <c r="D10" s="28"/>
      <c r="E10" s="28"/>
      <c r="F10" s="9">
        <f>F11+F13+F15+F19+F22+F24</f>
        <v>12633738.34</v>
      </c>
      <c r="G10" s="9">
        <f>G11+G13+G15+G19+G22+G24</f>
        <v>1436787.49</v>
      </c>
      <c r="H10" s="1"/>
    </row>
    <row r="11" spans="1:8" x14ac:dyDescent="0.2">
      <c r="A11" s="19" t="s">
        <v>7</v>
      </c>
      <c r="B11" s="19"/>
      <c r="C11" s="19"/>
      <c r="D11" s="19"/>
      <c r="E11" s="19"/>
      <c r="F11" s="11">
        <f>F12</f>
        <v>30000</v>
      </c>
      <c r="G11" s="11">
        <f>G12</f>
        <v>7261</v>
      </c>
    </row>
    <row r="12" spans="1:8" ht="24" x14ac:dyDescent="0.2">
      <c r="A12" s="13" t="s">
        <v>8</v>
      </c>
      <c r="B12" s="13" t="s">
        <v>9</v>
      </c>
      <c r="C12" s="13" t="s">
        <v>10</v>
      </c>
      <c r="D12" s="13" t="s">
        <v>11</v>
      </c>
      <c r="E12" s="13" t="s">
        <v>12</v>
      </c>
      <c r="F12" s="14">
        <v>30000</v>
      </c>
      <c r="G12" s="14">
        <v>7261</v>
      </c>
    </row>
    <row r="13" spans="1:8" x14ac:dyDescent="0.2">
      <c r="A13" s="19" t="s">
        <v>13</v>
      </c>
      <c r="B13" s="19"/>
      <c r="C13" s="19"/>
      <c r="D13" s="19"/>
      <c r="E13" s="19"/>
      <c r="F13" s="11">
        <f>F14</f>
        <v>28000</v>
      </c>
      <c r="G13" s="11">
        <f>G14</f>
        <v>9670</v>
      </c>
    </row>
    <row r="14" spans="1:8" ht="24" x14ac:dyDescent="0.2">
      <c r="A14" s="13" t="s">
        <v>8</v>
      </c>
      <c r="B14" s="13" t="s">
        <v>9</v>
      </c>
      <c r="C14" s="13" t="s">
        <v>10</v>
      </c>
      <c r="D14" s="13" t="s">
        <v>11</v>
      </c>
      <c r="E14" s="13" t="s">
        <v>12</v>
      </c>
      <c r="F14" s="14">
        <v>28000</v>
      </c>
      <c r="G14" s="14">
        <v>9670</v>
      </c>
    </row>
    <row r="15" spans="1:8" x14ac:dyDescent="0.2">
      <c r="A15" s="19" t="s">
        <v>14</v>
      </c>
      <c r="B15" s="19"/>
      <c r="C15" s="19"/>
      <c r="D15" s="19"/>
      <c r="E15" s="19"/>
      <c r="F15" s="11">
        <f>F16+F17+F18</f>
        <v>1085028.3399999999</v>
      </c>
      <c r="G15" s="11">
        <f>G16+G17+G18</f>
        <v>689325.5</v>
      </c>
      <c r="H15" s="1"/>
    </row>
    <row r="16" spans="1:8" ht="24" x14ac:dyDescent="0.2">
      <c r="A16" s="13" t="s">
        <v>8</v>
      </c>
      <c r="B16" s="13" t="s">
        <v>15</v>
      </c>
      <c r="C16" s="13" t="s">
        <v>10</v>
      </c>
      <c r="D16" s="13" t="s">
        <v>11</v>
      </c>
      <c r="E16" s="13" t="s">
        <v>12</v>
      </c>
      <c r="F16" s="14">
        <v>747626.84</v>
      </c>
      <c r="G16" s="14">
        <v>351924</v>
      </c>
    </row>
    <row r="17" spans="1:8" ht="36" x14ac:dyDescent="0.2">
      <c r="A17" s="13" t="s">
        <v>8</v>
      </c>
      <c r="B17" s="13" t="s">
        <v>16</v>
      </c>
      <c r="C17" s="13" t="s">
        <v>17</v>
      </c>
      <c r="D17" s="13" t="s">
        <v>18</v>
      </c>
      <c r="E17" s="13" t="s">
        <v>19</v>
      </c>
      <c r="F17" s="14">
        <v>327801.5</v>
      </c>
      <c r="G17" s="14">
        <v>327801.5</v>
      </c>
    </row>
    <row r="18" spans="1:8" ht="36" x14ac:dyDescent="0.2">
      <c r="A18" s="13" t="s">
        <v>8</v>
      </c>
      <c r="B18" s="13" t="s">
        <v>20</v>
      </c>
      <c r="C18" s="13" t="s">
        <v>17</v>
      </c>
      <c r="D18" s="13" t="s">
        <v>18</v>
      </c>
      <c r="E18" s="13" t="s">
        <v>19</v>
      </c>
      <c r="F18" s="14">
        <v>9600</v>
      </c>
      <c r="G18" s="14">
        <v>9600</v>
      </c>
    </row>
    <row r="19" spans="1:8" x14ac:dyDescent="0.2">
      <c r="A19" s="19" t="s">
        <v>21</v>
      </c>
      <c r="B19" s="19"/>
      <c r="C19" s="19"/>
      <c r="D19" s="19"/>
      <c r="E19" s="19"/>
      <c r="F19" s="11">
        <f>F20+F21</f>
        <v>11350000</v>
      </c>
      <c r="G19" s="11">
        <f>G20+G21</f>
        <v>604166</v>
      </c>
    </row>
    <row r="20" spans="1:8" ht="24" x14ac:dyDescent="0.2">
      <c r="A20" s="13" t="s">
        <v>8</v>
      </c>
      <c r="B20" s="13" t="s">
        <v>9</v>
      </c>
      <c r="C20" s="13" t="s">
        <v>10</v>
      </c>
      <c r="D20" s="13" t="s">
        <v>11</v>
      </c>
      <c r="E20" s="13" t="s">
        <v>12</v>
      </c>
      <c r="F20" s="14">
        <v>1300000</v>
      </c>
      <c r="G20" s="14">
        <v>565272</v>
      </c>
    </row>
    <row r="21" spans="1:8" ht="24" x14ac:dyDescent="0.2">
      <c r="A21" s="13" t="s">
        <v>8</v>
      </c>
      <c r="B21" s="13" t="s">
        <v>22</v>
      </c>
      <c r="C21" s="13" t="s">
        <v>5</v>
      </c>
      <c r="D21" s="13" t="s">
        <v>18</v>
      </c>
      <c r="E21" s="13" t="s">
        <v>23</v>
      </c>
      <c r="F21" s="14">
        <v>10050000</v>
      </c>
      <c r="G21" s="14">
        <v>38894</v>
      </c>
    </row>
    <row r="22" spans="1:8" x14ac:dyDescent="0.2">
      <c r="A22" s="19" t="s">
        <v>24</v>
      </c>
      <c r="B22" s="19"/>
      <c r="C22" s="19"/>
      <c r="D22" s="19"/>
      <c r="E22" s="19"/>
      <c r="F22" s="11">
        <f>F23</f>
        <v>37210</v>
      </c>
      <c r="G22" s="11">
        <f>G23</f>
        <v>37210</v>
      </c>
    </row>
    <row r="23" spans="1:8" ht="24" x14ac:dyDescent="0.2">
      <c r="A23" s="13" t="s">
        <v>8</v>
      </c>
      <c r="B23" s="13" t="s">
        <v>9</v>
      </c>
      <c r="C23" s="13" t="s">
        <v>10</v>
      </c>
      <c r="D23" s="13" t="s">
        <v>11</v>
      </c>
      <c r="E23" s="13" t="s">
        <v>12</v>
      </c>
      <c r="F23" s="14">
        <v>37210</v>
      </c>
      <c r="G23" s="14">
        <v>37210</v>
      </c>
    </row>
    <row r="24" spans="1:8" x14ac:dyDescent="0.2">
      <c r="A24" s="19" t="s">
        <v>25</v>
      </c>
      <c r="B24" s="19"/>
      <c r="C24" s="19"/>
      <c r="D24" s="19"/>
      <c r="E24" s="19"/>
      <c r="F24" s="11">
        <f>F25+F26</f>
        <v>103500</v>
      </c>
      <c r="G24" s="11">
        <f>G25+G26</f>
        <v>89154.99</v>
      </c>
    </row>
    <row r="25" spans="1:8" ht="24" x14ac:dyDescent="0.2">
      <c r="A25" s="13" t="s">
        <v>8</v>
      </c>
      <c r="B25" s="13" t="s">
        <v>26</v>
      </c>
      <c r="C25" s="13" t="s">
        <v>10</v>
      </c>
      <c r="D25" s="13" t="s">
        <v>11</v>
      </c>
      <c r="E25" s="13" t="s">
        <v>12</v>
      </c>
      <c r="F25" s="14">
        <v>100000</v>
      </c>
      <c r="G25" s="14">
        <v>85654.99</v>
      </c>
    </row>
    <row r="26" spans="1:8" ht="36" x14ac:dyDescent="0.2">
      <c r="A26" s="13" t="s">
        <v>8</v>
      </c>
      <c r="B26" s="13" t="s">
        <v>27</v>
      </c>
      <c r="C26" s="13" t="s">
        <v>17</v>
      </c>
      <c r="D26" s="13" t="s">
        <v>18</v>
      </c>
      <c r="E26" s="13" t="s">
        <v>19</v>
      </c>
      <c r="F26" s="14">
        <v>3500</v>
      </c>
      <c r="G26" s="14">
        <v>3500</v>
      </c>
    </row>
    <row r="27" spans="1:8" x14ac:dyDescent="0.2">
      <c r="A27" s="18" t="s">
        <v>36</v>
      </c>
      <c r="B27" s="18"/>
      <c r="C27" s="18"/>
      <c r="D27" s="18"/>
      <c r="E27" s="18"/>
      <c r="F27" s="10">
        <f>F28</f>
        <v>3602355</v>
      </c>
      <c r="G27" s="10">
        <f>G28</f>
        <v>1613560.0399999998</v>
      </c>
    </row>
    <row r="28" spans="1:8" x14ac:dyDescent="0.2">
      <c r="A28" s="19" t="s">
        <v>37</v>
      </c>
      <c r="B28" s="19"/>
      <c r="C28" s="19"/>
      <c r="D28" s="19"/>
      <c r="E28" s="19"/>
      <c r="F28" s="11">
        <f>F29+F30+F31</f>
        <v>3602355</v>
      </c>
      <c r="G28" s="11">
        <f>G29+G30+G31</f>
        <v>1613560.0399999998</v>
      </c>
    </row>
    <row r="29" spans="1:8" ht="24" x14ac:dyDescent="0.2">
      <c r="A29" s="13" t="s">
        <v>8</v>
      </c>
      <c r="B29" s="13" t="s">
        <v>38</v>
      </c>
      <c r="C29" s="13" t="s">
        <v>10</v>
      </c>
      <c r="D29" s="13" t="s">
        <v>11</v>
      </c>
      <c r="E29" s="13" t="s">
        <v>12</v>
      </c>
      <c r="F29" s="14">
        <v>3536355</v>
      </c>
      <c r="G29" s="17">
        <v>1588341.14</v>
      </c>
      <c r="H29" s="1"/>
    </row>
    <row r="30" spans="1:8" ht="24" x14ac:dyDescent="0.2">
      <c r="A30" s="13" t="s">
        <v>8</v>
      </c>
      <c r="B30" s="13" t="s">
        <v>39</v>
      </c>
      <c r="C30" s="13" t="s">
        <v>10</v>
      </c>
      <c r="D30" s="13" t="s">
        <v>11</v>
      </c>
      <c r="E30" s="13" t="s">
        <v>12</v>
      </c>
      <c r="F30" s="14">
        <v>46000</v>
      </c>
      <c r="G30" s="17">
        <v>11116.13</v>
      </c>
    </row>
    <row r="31" spans="1:8" ht="24" x14ac:dyDescent="0.2">
      <c r="A31" s="13" t="s">
        <v>8</v>
      </c>
      <c r="B31" s="13" t="s">
        <v>40</v>
      </c>
      <c r="C31" s="13" t="s">
        <v>10</v>
      </c>
      <c r="D31" s="13" t="s">
        <v>41</v>
      </c>
      <c r="E31" s="13" t="s">
        <v>12</v>
      </c>
      <c r="F31" s="14">
        <v>20000</v>
      </c>
      <c r="G31" s="17">
        <v>14102.77</v>
      </c>
    </row>
    <row r="32" spans="1:8" x14ac:dyDescent="0.2">
      <c r="A32" s="18" t="s">
        <v>42</v>
      </c>
      <c r="B32" s="18"/>
      <c r="C32" s="18"/>
      <c r="D32" s="18"/>
      <c r="E32" s="18"/>
      <c r="F32" s="10">
        <f>F33</f>
        <v>350000</v>
      </c>
      <c r="G32" s="10">
        <f>G33</f>
        <v>0</v>
      </c>
    </row>
    <row r="33" spans="1:8" x14ac:dyDescent="0.2">
      <c r="A33" s="19" t="s">
        <v>43</v>
      </c>
      <c r="B33" s="19"/>
      <c r="C33" s="19"/>
      <c r="D33" s="19"/>
      <c r="E33" s="19"/>
      <c r="F33" s="11">
        <f>F34</f>
        <v>350000</v>
      </c>
      <c r="G33" s="11">
        <f>G34</f>
        <v>0</v>
      </c>
    </row>
    <row r="34" spans="1:8" ht="24" x14ac:dyDescent="0.2">
      <c r="A34" s="13" t="s">
        <v>8</v>
      </c>
      <c r="B34" s="13" t="s">
        <v>44</v>
      </c>
      <c r="C34" s="13" t="s">
        <v>10</v>
      </c>
      <c r="D34" s="13">
        <v>131</v>
      </c>
      <c r="E34" s="13" t="s">
        <v>12</v>
      </c>
      <c r="F34" s="14">
        <v>350000</v>
      </c>
      <c r="G34" s="14">
        <v>0</v>
      </c>
    </row>
    <row r="35" spans="1:8" x14ac:dyDescent="0.2">
      <c r="A35" s="28" t="s">
        <v>45</v>
      </c>
      <c r="B35" s="28"/>
      <c r="C35" s="28"/>
      <c r="D35" s="28"/>
      <c r="E35" s="28"/>
      <c r="F35" s="9">
        <v>20716972</v>
      </c>
      <c r="G35" s="9">
        <f>G36+G40+G44+G46+G51+G55+G61+G64+G68+G72+G76+G80+G83+G86+G89+G93+G96</f>
        <v>4498671.46</v>
      </c>
      <c r="H35" s="1"/>
    </row>
    <row r="36" spans="1:8" s="12" customFormat="1" ht="12" x14ac:dyDescent="0.2">
      <c r="A36" s="19" t="s">
        <v>46</v>
      </c>
      <c r="B36" s="19"/>
      <c r="C36" s="19"/>
      <c r="D36" s="19"/>
      <c r="E36" s="19"/>
      <c r="F36" s="11">
        <f>F37+F38+F39</f>
        <v>1080800</v>
      </c>
      <c r="G36" s="11">
        <f>G37+G38+G39</f>
        <v>161411.95000000001</v>
      </c>
    </row>
    <row r="37" spans="1:8" s="12" customFormat="1" ht="24" x14ac:dyDescent="0.2">
      <c r="A37" s="13" t="s">
        <v>8</v>
      </c>
      <c r="B37" s="13" t="s">
        <v>47</v>
      </c>
      <c r="C37" s="13" t="s">
        <v>10</v>
      </c>
      <c r="D37" s="13" t="s">
        <v>11</v>
      </c>
      <c r="E37" s="13" t="s">
        <v>12</v>
      </c>
      <c r="F37" s="14">
        <v>350000</v>
      </c>
      <c r="G37" s="14">
        <v>25000</v>
      </c>
    </row>
    <row r="38" spans="1:8" s="12" customFormat="1" ht="24" x14ac:dyDescent="0.2">
      <c r="A38" s="13" t="s">
        <v>8</v>
      </c>
      <c r="B38" s="13" t="s">
        <v>48</v>
      </c>
      <c r="C38" s="13" t="s">
        <v>10</v>
      </c>
      <c r="D38" s="13" t="s">
        <v>11</v>
      </c>
      <c r="E38" s="13" t="s">
        <v>12</v>
      </c>
      <c r="F38" s="14">
        <v>729000</v>
      </c>
      <c r="G38" s="14">
        <v>134611.95000000001</v>
      </c>
    </row>
    <row r="39" spans="1:8" s="12" customFormat="1" ht="36" x14ac:dyDescent="0.2">
      <c r="A39" s="13" t="s">
        <v>8</v>
      </c>
      <c r="B39" s="13" t="s">
        <v>49</v>
      </c>
      <c r="C39" s="13" t="s">
        <v>17</v>
      </c>
      <c r="D39" s="13" t="s">
        <v>18</v>
      </c>
      <c r="E39" s="13" t="s">
        <v>19</v>
      </c>
      <c r="F39" s="14">
        <v>1800</v>
      </c>
      <c r="G39" s="14">
        <v>1800</v>
      </c>
    </row>
    <row r="40" spans="1:8" s="12" customFormat="1" ht="12" x14ac:dyDescent="0.2">
      <c r="A40" s="19" t="s">
        <v>50</v>
      </c>
      <c r="B40" s="19"/>
      <c r="C40" s="19"/>
      <c r="D40" s="19"/>
      <c r="E40" s="19"/>
      <c r="F40" s="11">
        <f>F41+F42+F43</f>
        <v>220400</v>
      </c>
      <c r="G40" s="11">
        <f>G41+G42+G43</f>
        <v>53696.37</v>
      </c>
    </row>
    <row r="41" spans="1:8" s="12" customFormat="1" ht="24" x14ac:dyDescent="0.2">
      <c r="A41" s="13" t="s">
        <v>8</v>
      </c>
      <c r="B41" s="13" t="s">
        <v>51</v>
      </c>
      <c r="C41" s="13" t="s">
        <v>10</v>
      </c>
      <c r="D41" s="13" t="s">
        <v>11</v>
      </c>
      <c r="E41" s="13" t="s">
        <v>12</v>
      </c>
      <c r="F41" s="14">
        <v>49400</v>
      </c>
      <c r="G41" s="14">
        <v>15214</v>
      </c>
    </row>
    <row r="42" spans="1:8" s="12" customFormat="1" ht="24" x14ac:dyDescent="0.2">
      <c r="A42" s="13" t="s">
        <v>8</v>
      </c>
      <c r="B42" s="13" t="s">
        <v>47</v>
      </c>
      <c r="C42" s="13" t="s">
        <v>10</v>
      </c>
      <c r="D42" s="13" t="s">
        <v>11</v>
      </c>
      <c r="E42" s="13" t="s">
        <v>12</v>
      </c>
      <c r="F42" s="14">
        <v>120000</v>
      </c>
      <c r="G42" s="14">
        <v>29015</v>
      </c>
    </row>
    <row r="43" spans="1:8" s="12" customFormat="1" ht="24" x14ac:dyDescent="0.2">
      <c r="A43" s="13" t="s">
        <v>8</v>
      </c>
      <c r="B43" s="13" t="s">
        <v>48</v>
      </c>
      <c r="C43" s="13" t="s">
        <v>10</v>
      </c>
      <c r="D43" s="13" t="s">
        <v>11</v>
      </c>
      <c r="E43" s="13" t="s">
        <v>12</v>
      </c>
      <c r="F43" s="14">
        <v>51000</v>
      </c>
      <c r="G43" s="14">
        <v>9467.3700000000008</v>
      </c>
    </row>
    <row r="44" spans="1:8" s="12" customFormat="1" ht="12" x14ac:dyDescent="0.2">
      <c r="A44" s="19" t="s">
        <v>52</v>
      </c>
      <c r="B44" s="19"/>
      <c r="C44" s="19"/>
      <c r="D44" s="19"/>
      <c r="E44" s="19"/>
      <c r="F44" s="11">
        <f>F45</f>
        <v>19950</v>
      </c>
      <c r="G44" s="11">
        <f>G45</f>
        <v>7080.83</v>
      </c>
    </row>
    <row r="45" spans="1:8" s="12" customFormat="1" ht="24" x14ac:dyDescent="0.2">
      <c r="A45" s="13" t="s">
        <v>8</v>
      </c>
      <c r="B45" s="13" t="s">
        <v>51</v>
      </c>
      <c r="C45" s="13" t="s">
        <v>10</v>
      </c>
      <c r="D45" s="13" t="s">
        <v>11</v>
      </c>
      <c r="E45" s="13" t="s">
        <v>12</v>
      </c>
      <c r="F45" s="14">
        <v>19950</v>
      </c>
      <c r="G45" s="14">
        <v>7080.83</v>
      </c>
    </row>
    <row r="46" spans="1:8" s="12" customFormat="1" ht="12" x14ac:dyDescent="0.2">
      <c r="A46" s="19" t="s">
        <v>53</v>
      </c>
      <c r="B46" s="19"/>
      <c r="C46" s="19"/>
      <c r="D46" s="19"/>
      <c r="E46" s="19"/>
      <c r="F46" s="11">
        <f>F47+F48+F49+F50</f>
        <v>439050</v>
      </c>
      <c r="G46" s="11">
        <f>G47+G48+G49+G50</f>
        <v>128459.73000000001</v>
      </c>
    </row>
    <row r="47" spans="1:8" s="12" customFormat="1" ht="24" x14ac:dyDescent="0.2">
      <c r="A47" s="13" t="s">
        <v>8</v>
      </c>
      <c r="B47" s="13" t="s">
        <v>51</v>
      </c>
      <c r="C47" s="13" t="s">
        <v>10</v>
      </c>
      <c r="D47" s="13" t="s">
        <v>11</v>
      </c>
      <c r="E47" s="13" t="s">
        <v>12</v>
      </c>
      <c r="F47" s="14">
        <v>227050</v>
      </c>
      <c r="G47" s="14">
        <v>52116.07</v>
      </c>
    </row>
    <row r="48" spans="1:8" s="12" customFormat="1" ht="24" x14ac:dyDescent="0.2">
      <c r="A48" s="13" t="s">
        <v>8</v>
      </c>
      <c r="B48" s="13" t="s">
        <v>47</v>
      </c>
      <c r="C48" s="13" t="s">
        <v>10</v>
      </c>
      <c r="D48" s="13" t="s">
        <v>11</v>
      </c>
      <c r="E48" s="13" t="s">
        <v>12</v>
      </c>
      <c r="F48" s="14">
        <v>110000</v>
      </c>
      <c r="G48" s="14">
        <v>38500</v>
      </c>
    </row>
    <row r="49" spans="1:7" s="12" customFormat="1" ht="24" x14ac:dyDescent="0.2">
      <c r="A49" s="13" t="s">
        <v>8</v>
      </c>
      <c r="B49" s="13" t="s">
        <v>48</v>
      </c>
      <c r="C49" s="13" t="s">
        <v>10</v>
      </c>
      <c r="D49" s="13" t="s">
        <v>11</v>
      </c>
      <c r="E49" s="13" t="s">
        <v>12</v>
      </c>
      <c r="F49" s="14">
        <v>87000</v>
      </c>
      <c r="G49" s="14">
        <v>22843.66</v>
      </c>
    </row>
    <row r="50" spans="1:7" s="12" customFormat="1" ht="36" x14ac:dyDescent="0.2">
      <c r="A50" s="13" t="s">
        <v>8</v>
      </c>
      <c r="B50" s="13" t="s">
        <v>54</v>
      </c>
      <c r="C50" s="13" t="s">
        <v>17</v>
      </c>
      <c r="D50" s="13" t="s">
        <v>18</v>
      </c>
      <c r="E50" s="13" t="s">
        <v>19</v>
      </c>
      <c r="F50" s="14">
        <v>15000</v>
      </c>
      <c r="G50" s="14">
        <v>15000</v>
      </c>
    </row>
    <row r="51" spans="1:7" s="12" customFormat="1" ht="12" x14ac:dyDescent="0.2">
      <c r="A51" s="19" t="s">
        <v>55</v>
      </c>
      <c r="B51" s="19"/>
      <c r="C51" s="19"/>
      <c r="D51" s="19"/>
      <c r="E51" s="19"/>
      <c r="F51" s="11">
        <f>F52+F53+F54</f>
        <v>465151</v>
      </c>
      <c r="G51" s="11">
        <f>G52+G53+G54</f>
        <v>121037.22</v>
      </c>
    </row>
    <row r="52" spans="1:7" s="12" customFormat="1" ht="24" x14ac:dyDescent="0.2">
      <c r="A52" s="13" t="s">
        <v>8</v>
      </c>
      <c r="B52" s="13" t="s">
        <v>47</v>
      </c>
      <c r="C52" s="13" t="s">
        <v>10</v>
      </c>
      <c r="D52" s="13" t="s">
        <v>11</v>
      </c>
      <c r="E52" s="13" t="s">
        <v>12</v>
      </c>
      <c r="F52" s="14">
        <v>350000</v>
      </c>
      <c r="G52" s="14">
        <v>83500</v>
      </c>
    </row>
    <row r="53" spans="1:7" s="12" customFormat="1" ht="24" x14ac:dyDescent="0.2">
      <c r="A53" s="13" t="s">
        <v>8</v>
      </c>
      <c r="B53" s="13" t="s">
        <v>48</v>
      </c>
      <c r="C53" s="13" t="s">
        <v>10</v>
      </c>
      <c r="D53" s="13" t="s">
        <v>11</v>
      </c>
      <c r="E53" s="13" t="s">
        <v>12</v>
      </c>
      <c r="F53" s="14">
        <v>116000</v>
      </c>
      <c r="G53" s="14">
        <v>38386.22</v>
      </c>
    </row>
    <row r="54" spans="1:7" s="12" customFormat="1" ht="24" x14ac:dyDescent="0.2">
      <c r="A54" s="13" t="s">
        <v>8</v>
      </c>
      <c r="B54" s="13" t="s">
        <v>56</v>
      </c>
      <c r="C54" s="13" t="s">
        <v>57</v>
      </c>
      <c r="D54" s="13" t="s">
        <v>58</v>
      </c>
      <c r="E54" s="13" t="s">
        <v>59</v>
      </c>
      <c r="F54" s="14">
        <v>-849</v>
      </c>
      <c r="G54" s="14">
        <v>-849</v>
      </c>
    </row>
    <row r="55" spans="1:7" s="12" customFormat="1" ht="12" x14ac:dyDescent="0.2">
      <c r="A55" s="19" t="s">
        <v>60</v>
      </c>
      <c r="B55" s="19"/>
      <c r="C55" s="19"/>
      <c r="D55" s="19"/>
      <c r="E55" s="19"/>
      <c r="F55" s="11">
        <f>F56+F57+F58+F59+F60</f>
        <v>1120888</v>
      </c>
      <c r="G55" s="11">
        <f>G56+G57+G58+G59+G60</f>
        <v>211962.13</v>
      </c>
    </row>
    <row r="56" spans="1:7" s="12" customFormat="1" ht="24" x14ac:dyDescent="0.2">
      <c r="A56" s="13" t="s">
        <v>8</v>
      </c>
      <c r="B56" s="13" t="s">
        <v>51</v>
      </c>
      <c r="C56" s="13" t="s">
        <v>10</v>
      </c>
      <c r="D56" s="13" t="s">
        <v>11</v>
      </c>
      <c r="E56" s="13" t="s">
        <v>12</v>
      </c>
      <c r="F56" s="14">
        <v>950000</v>
      </c>
      <c r="G56" s="14">
        <v>167765.78</v>
      </c>
    </row>
    <row r="57" spans="1:7" s="12" customFormat="1" ht="24" x14ac:dyDescent="0.2">
      <c r="A57" s="13" t="s">
        <v>8</v>
      </c>
      <c r="B57" s="13" t="s">
        <v>61</v>
      </c>
      <c r="C57" s="13" t="s">
        <v>57</v>
      </c>
      <c r="D57" s="13" t="s">
        <v>58</v>
      </c>
      <c r="E57" s="13" t="s">
        <v>59</v>
      </c>
      <c r="F57" s="14">
        <v>-612</v>
      </c>
      <c r="G57" s="14">
        <v>-612</v>
      </c>
    </row>
    <row r="58" spans="1:7" s="12" customFormat="1" ht="24" x14ac:dyDescent="0.2">
      <c r="A58" s="13" t="s">
        <v>8</v>
      </c>
      <c r="B58" s="13" t="s">
        <v>47</v>
      </c>
      <c r="C58" s="13" t="s">
        <v>10</v>
      </c>
      <c r="D58" s="13" t="s">
        <v>11</v>
      </c>
      <c r="E58" s="13" t="s">
        <v>12</v>
      </c>
      <c r="F58" s="14">
        <v>70000</v>
      </c>
      <c r="G58" s="14">
        <v>22658.01</v>
      </c>
    </row>
    <row r="59" spans="1:7" s="12" customFormat="1" ht="24" x14ac:dyDescent="0.2">
      <c r="A59" s="13" t="s">
        <v>8</v>
      </c>
      <c r="B59" s="13" t="s">
        <v>48</v>
      </c>
      <c r="C59" s="13" t="s">
        <v>10</v>
      </c>
      <c r="D59" s="13" t="s">
        <v>11</v>
      </c>
      <c r="E59" s="13" t="s">
        <v>12</v>
      </c>
      <c r="F59" s="14">
        <v>101000</v>
      </c>
      <c r="G59" s="14">
        <v>21650.34</v>
      </c>
    </row>
    <row r="60" spans="1:7" s="12" customFormat="1" ht="36" x14ac:dyDescent="0.2">
      <c r="A60" s="13" t="s">
        <v>8</v>
      </c>
      <c r="B60" s="13" t="s">
        <v>49</v>
      </c>
      <c r="C60" s="13" t="s">
        <v>17</v>
      </c>
      <c r="D60" s="13" t="s">
        <v>18</v>
      </c>
      <c r="E60" s="13" t="s">
        <v>19</v>
      </c>
      <c r="F60" s="14">
        <v>500</v>
      </c>
      <c r="G60" s="14">
        <v>500</v>
      </c>
    </row>
    <row r="61" spans="1:7" s="12" customFormat="1" ht="12" x14ac:dyDescent="0.2">
      <c r="A61" s="19" t="s">
        <v>62</v>
      </c>
      <c r="B61" s="19"/>
      <c r="C61" s="19"/>
      <c r="D61" s="19"/>
      <c r="E61" s="19"/>
      <c r="F61" s="11">
        <f>F62+F63</f>
        <v>47952</v>
      </c>
      <c r="G61" s="11">
        <f>G62+G63</f>
        <v>47952</v>
      </c>
    </row>
    <row r="62" spans="1:7" s="12" customFormat="1" ht="36" x14ac:dyDescent="0.2">
      <c r="A62" s="13" t="s">
        <v>8</v>
      </c>
      <c r="B62" s="13" t="s">
        <v>63</v>
      </c>
      <c r="C62" s="13" t="s">
        <v>17</v>
      </c>
      <c r="D62" s="13" t="s">
        <v>18</v>
      </c>
      <c r="E62" s="13" t="s">
        <v>19</v>
      </c>
      <c r="F62" s="14">
        <v>49250</v>
      </c>
      <c r="G62" s="14">
        <v>49250</v>
      </c>
    </row>
    <row r="63" spans="1:7" s="12" customFormat="1" ht="24" x14ac:dyDescent="0.2">
      <c r="A63" s="13" t="s">
        <v>8</v>
      </c>
      <c r="B63" s="13" t="s">
        <v>64</v>
      </c>
      <c r="C63" s="13" t="s">
        <v>57</v>
      </c>
      <c r="D63" s="13" t="s">
        <v>58</v>
      </c>
      <c r="E63" s="13" t="s">
        <v>59</v>
      </c>
      <c r="F63" s="14">
        <v>-1298</v>
      </c>
      <c r="G63" s="14">
        <v>-1298</v>
      </c>
    </row>
    <row r="64" spans="1:7" s="12" customFormat="1" ht="12" x14ac:dyDescent="0.2">
      <c r="A64" s="19" t="s">
        <v>65</v>
      </c>
      <c r="B64" s="19"/>
      <c r="C64" s="19"/>
      <c r="D64" s="19"/>
      <c r="E64" s="19"/>
      <c r="F64" s="11">
        <f>F65+F66+F67</f>
        <v>4300533</v>
      </c>
      <c r="G64" s="11">
        <f>G65+G66+G67</f>
        <v>1031265.75</v>
      </c>
    </row>
    <row r="65" spans="1:7" s="12" customFormat="1" ht="24" x14ac:dyDescent="0.2">
      <c r="A65" s="13" t="s">
        <v>8</v>
      </c>
      <c r="B65" s="13" t="s">
        <v>51</v>
      </c>
      <c r="C65" s="13" t="s">
        <v>10</v>
      </c>
      <c r="D65" s="13" t="s">
        <v>11</v>
      </c>
      <c r="E65" s="13" t="s">
        <v>12</v>
      </c>
      <c r="F65" s="14">
        <v>4151500</v>
      </c>
      <c r="G65" s="14">
        <v>985942.94</v>
      </c>
    </row>
    <row r="66" spans="1:7" s="12" customFormat="1" ht="24" x14ac:dyDescent="0.2">
      <c r="A66" s="13" t="s">
        <v>8</v>
      </c>
      <c r="B66" s="13" t="s">
        <v>66</v>
      </c>
      <c r="C66" s="13" t="s">
        <v>10</v>
      </c>
      <c r="D66" s="13" t="s">
        <v>11</v>
      </c>
      <c r="E66" s="13" t="s">
        <v>12</v>
      </c>
      <c r="F66" s="14">
        <v>150000</v>
      </c>
      <c r="G66" s="14">
        <v>46289.81</v>
      </c>
    </row>
    <row r="67" spans="1:7" s="12" customFormat="1" ht="24" x14ac:dyDescent="0.2">
      <c r="A67" s="13" t="s">
        <v>8</v>
      </c>
      <c r="B67" s="13" t="s">
        <v>61</v>
      </c>
      <c r="C67" s="13" t="s">
        <v>57</v>
      </c>
      <c r="D67" s="13" t="s">
        <v>58</v>
      </c>
      <c r="E67" s="13" t="s">
        <v>59</v>
      </c>
      <c r="F67" s="14">
        <v>-967</v>
      </c>
      <c r="G67" s="14">
        <v>-967</v>
      </c>
    </row>
    <row r="68" spans="1:7" s="12" customFormat="1" ht="12" x14ac:dyDescent="0.2">
      <c r="A68" s="19" t="s">
        <v>67</v>
      </c>
      <c r="B68" s="19"/>
      <c r="C68" s="19"/>
      <c r="D68" s="19"/>
      <c r="E68" s="19"/>
      <c r="F68" s="11">
        <f>F69+F70+F71</f>
        <v>1853650</v>
      </c>
      <c r="G68" s="11">
        <f>G69+G70+G71</f>
        <v>534279.57999999996</v>
      </c>
    </row>
    <row r="69" spans="1:7" s="12" customFormat="1" ht="24" x14ac:dyDescent="0.2">
      <c r="A69" s="13" t="s">
        <v>8</v>
      </c>
      <c r="B69" s="13" t="s">
        <v>51</v>
      </c>
      <c r="C69" s="13" t="s">
        <v>10</v>
      </c>
      <c r="D69" s="13" t="s">
        <v>11</v>
      </c>
      <c r="E69" s="13" t="s">
        <v>12</v>
      </c>
      <c r="F69" s="14">
        <v>1802150</v>
      </c>
      <c r="G69" s="14">
        <v>526744.57999999996</v>
      </c>
    </row>
    <row r="70" spans="1:7" s="12" customFormat="1" ht="24" x14ac:dyDescent="0.2">
      <c r="A70" s="13" t="s">
        <v>8</v>
      </c>
      <c r="B70" s="13" t="s">
        <v>66</v>
      </c>
      <c r="C70" s="13" t="s">
        <v>10</v>
      </c>
      <c r="D70" s="13" t="s">
        <v>11</v>
      </c>
      <c r="E70" s="13" t="s">
        <v>12</v>
      </c>
      <c r="F70" s="14">
        <v>50000</v>
      </c>
      <c r="G70" s="14">
        <v>6035</v>
      </c>
    </row>
    <row r="71" spans="1:7" s="12" customFormat="1" ht="36" x14ac:dyDescent="0.2">
      <c r="A71" s="13" t="s">
        <v>8</v>
      </c>
      <c r="B71" s="13" t="s">
        <v>68</v>
      </c>
      <c r="C71" s="13" t="s">
        <v>17</v>
      </c>
      <c r="D71" s="13" t="s">
        <v>18</v>
      </c>
      <c r="E71" s="13" t="s">
        <v>19</v>
      </c>
      <c r="F71" s="14">
        <v>1500</v>
      </c>
      <c r="G71" s="14">
        <v>1500</v>
      </c>
    </row>
    <row r="72" spans="1:7" s="12" customFormat="1" ht="12" x14ac:dyDescent="0.2">
      <c r="A72" s="19" t="s">
        <v>69</v>
      </c>
      <c r="B72" s="19"/>
      <c r="C72" s="19"/>
      <c r="D72" s="19"/>
      <c r="E72" s="19"/>
      <c r="F72" s="11">
        <f>F73+F74+F75</f>
        <v>3101116</v>
      </c>
      <c r="G72" s="11">
        <f>G73+G74+G75</f>
        <v>747237.72</v>
      </c>
    </row>
    <row r="73" spans="1:7" s="12" customFormat="1" ht="24" x14ac:dyDescent="0.2">
      <c r="A73" s="13" t="s">
        <v>8</v>
      </c>
      <c r="B73" s="13" t="s">
        <v>51</v>
      </c>
      <c r="C73" s="13" t="s">
        <v>10</v>
      </c>
      <c r="D73" s="13" t="s">
        <v>11</v>
      </c>
      <c r="E73" s="13" t="s">
        <v>12</v>
      </c>
      <c r="F73" s="14">
        <v>3043800</v>
      </c>
      <c r="G73" s="14">
        <v>729025.13</v>
      </c>
    </row>
    <row r="74" spans="1:7" s="12" customFormat="1" ht="24" x14ac:dyDescent="0.2">
      <c r="A74" s="13" t="s">
        <v>8</v>
      </c>
      <c r="B74" s="13" t="s">
        <v>66</v>
      </c>
      <c r="C74" s="13" t="s">
        <v>10</v>
      </c>
      <c r="D74" s="13" t="s">
        <v>11</v>
      </c>
      <c r="E74" s="13" t="s">
        <v>12</v>
      </c>
      <c r="F74" s="14">
        <v>60000</v>
      </c>
      <c r="G74" s="14">
        <v>20896.59</v>
      </c>
    </row>
    <row r="75" spans="1:7" s="12" customFormat="1" ht="24" x14ac:dyDescent="0.2">
      <c r="A75" s="13" t="s">
        <v>8</v>
      </c>
      <c r="B75" s="13" t="s">
        <v>61</v>
      </c>
      <c r="C75" s="13" t="s">
        <v>57</v>
      </c>
      <c r="D75" s="13" t="s">
        <v>58</v>
      </c>
      <c r="E75" s="13" t="s">
        <v>59</v>
      </c>
      <c r="F75" s="14">
        <v>-2684</v>
      </c>
      <c r="G75" s="14">
        <v>-2684</v>
      </c>
    </row>
    <row r="76" spans="1:7" s="12" customFormat="1" ht="12" x14ac:dyDescent="0.2">
      <c r="A76" s="19" t="s">
        <v>70</v>
      </c>
      <c r="B76" s="19"/>
      <c r="C76" s="19"/>
      <c r="D76" s="19"/>
      <c r="E76" s="19"/>
      <c r="F76" s="11">
        <f>F77+F78+F79</f>
        <v>710400</v>
      </c>
      <c r="G76" s="11">
        <f>G77+G78+G79</f>
        <v>153400.16999999998</v>
      </c>
    </row>
    <row r="77" spans="1:7" s="12" customFormat="1" ht="24" x14ac:dyDescent="0.2">
      <c r="A77" s="13" t="s">
        <v>8</v>
      </c>
      <c r="B77" s="13" t="s">
        <v>51</v>
      </c>
      <c r="C77" s="13" t="s">
        <v>10</v>
      </c>
      <c r="D77" s="13" t="s">
        <v>11</v>
      </c>
      <c r="E77" s="13" t="s">
        <v>12</v>
      </c>
      <c r="F77" s="14">
        <v>630800</v>
      </c>
      <c r="G77" s="14">
        <v>145231.03</v>
      </c>
    </row>
    <row r="78" spans="1:7" s="12" customFormat="1" ht="24" x14ac:dyDescent="0.2">
      <c r="A78" s="13" t="s">
        <v>8</v>
      </c>
      <c r="B78" s="13" t="s">
        <v>66</v>
      </c>
      <c r="C78" s="13" t="s">
        <v>10</v>
      </c>
      <c r="D78" s="13" t="s">
        <v>11</v>
      </c>
      <c r="E78" s="13" t="s">
        <v>12</v>
      </c>
      <c r="F78" s="14">
        <v>80000</v>
      </c>
      <c r="G78" s="14">
        <v>8569.14</v>
      </c>
    </row>
    <row r="79" spans="1:7" s="12" customFormat="1" ht="24" x14ac:dyDescent="0.2">
      <c r="A79" s="13" t="s">
        <v>8</v>
      </c>
      <c r="B79" s="13" t="s">
        <v>61</v>
      </c>
      <c r="C79" s="13" t="s">
        <v>57</v>
      </c>
      <c r="D79" s="13" t="s">
        <v>58</v>
      </c>
      <c r="E79" s="13" t="s">
        <v>59</v>
      </c>
      <c r="F79" s="14">
        <v>-400</v>
      </c>
      <c r="G79" s="14">
        <v>-400</v>
      </c>
    </row>
    <row r="80" spans="1:7" s="12" customFormat="1" ht="12" x14ac:dyDescent="0.2">
      <c r="A80" s="19" t="s">
        <v>72</v>
      </c>
      <c r="B80" s="19"/>
      <c r="C80" s="19"/>
      <c r="D80" s="19"/>
      <c r="E80" s="19"/>
      <c r="F80" s="11">
        <f>F81+F82</f>
        <v>2132900</v>
      </c>
      <c r="G80" s="11">
        <f>G81+G82</f>
        <v>419634.58</v>
      </c>
    </row>
    <row r="81" spans="1:7" s="12" customFormat="1" ht="24" x14ac:dyDescent="0.2">
      <c r="A81" s="13" t="s">
        <v>8</v>
      </c>
      <c r="B81" s="13" t="s">
        <v>51</v>
      </c>
      <c r="C81" s="13" t="s">
        <v>10</v>
      </c>
      <c r="D81" s="13" t="s">
        <v>11</v>
      </c>
      <c r="E81" s="13" t="s">
        <v>12</v>
      </c>
      <c r="F81" s="14">
        <v>2072900</v>
      </c>
      <c r="G81" s="14">
        <v>419634.58</v>
      </c>
    </row>
    <row r="82" spans="1:7" s="12" customFormat="1" ht="24" x14ac:dyDescent="0.2">
      <c r="A82" s="13" t="s">
        <v>8</v>
      </c>
      <c r="B82" s="13" t="s">
        <v>66</v>
      </c>
      <c r="C82" s="13" t="s">
        <v>10</v>
      </c>
      <c r="D82" s="13" t="s">
        <v>11</v>
      </c>
      <c r="E82" s="13" t="s">
        <v>12</v>
      </c>
      <c r="F82" s="14">
        <v>60000</v>
      </c>
      <c r="G82" s="14">
        <v>0</v>
      </c>
    </row>
    <row r="83" spans="1:7" s="12" customFormat="1" ht="12" x14ac:dyDescent="0.2">
      <c r="A83" s="19" t="s">
        <v>73</v>
      </c>
      <c r="B83" s="19"/>
      <c r="C83" s="19"/>
      <c r="D83" s="19"/>
      <c r="E83" s="19"/>
      <c r="F83" s="11">
        <f>F84+F85</f>
        <v>1707611</v>
      </c>
      <c r="G83" s="11">
        <f>G84+G85</f>
        <v>343977.16</v>
      </c>
    </row>
    <row r="84" spans="1:7" s="12" customFormat="1" ht="24" x14ac:dyDescent="0.2">
      <c r="A84" s="13" t="s">
        <v>8</v>
      </c>
      <c r="B84" s="13" t="s">
        <v>71</v>
      </c>
      <c r="C84" s="13" t="s">
        <v>10</v>
      </c>
      <c r="D84" s="13" t="s">
        <v>11</v>
      </c>
      <c r="E84" s="13" t="s">
        <v>12</v>
      </c>
      <c r="F84" s="14">
        <v>1709050</v>
      </c>
      <c r="G84" s="14">
        <v>345416.16</v>
      </c>
    </row>
    <row r="85" spans="1:7" s="12" customFormat="1" ht="24" x14ac:dyDescent="0.2">
      <c r="A85" s="13" t="s">
        <v>8</v>
      </c>
      <c r="B85" s="13" t="s">
        <v>61</v>
      </c>
      <c r="C85" s="13" t="s">
        <v>57</v>
      </c>
      <c r="D85" s="13" t="s">
        <v>58</v>
      </c>
      <c r="E85" s="13" t="s">
        <v>59</v>
      </c>
      <c r="F85" s="14">
        <v>-1439</v>
      </c>
      <c r="G85" s="14">
        <v>-1439</v>
      </c>
    </row>
    <row r="86" spans="1:7" s="12" customFormat="1" ht="12" x14ac:dyDescent="0.2">
      <c r="A86" s="19" t="s">
        <v>74</v>
      </c>
      <c r="B86" s="19"/>
      <c r="C86" s="19"/>
      <c r="D86" s="19"/>
      <c r="E86" s="19"/>
      <c r="F86" s="11">
        <f>F87+F88</f>
        <v>593671</v>
      </c>
      <c r="G86" s="11">
        <f>G87+G88</f>
        <v>82131.899999999994</v>
      </c>
    </row>
    <row r="87" spans="1:7" s="12" customFormat="1" ht="24" x14ac:dyDescent="0.2">
      <c r="A87" s="13" t="s">
        <v>8</v>
      </c>
      <c r="B87" s="13" t="s">
        <v>51</v>
      </c>
      <c r="C87" s="13" t="s">
        <v>10</v>
      </c>
      <c r="D87" s="13" t="s">
        <v>11</v>
      </c>
      <c r="E87" s="13" t="s">
        <v>12</v>
      </c>
      <c r="F87" s="14">
        <v>594700</v>
      </c>
      <c r="G87" s="14">
        <v>83160.899999999994</v>
      </c>
    </row>
    <row r="88" spans="1:7" s="12" customFormat="1" ht="24" x14ac:dyDescent="0.2">
      <c r="A88" s="13" t="s">
        <v>8</v>
      </c>
      <c r="B88" s="13" t="s">
        <v>61</v>
      </c>
      <c r="C88" s="13" t="s">
        <v>57</v>
      </c>
      <c r="D88" s="13" t="s">
        <v>58</v>
      </c>
      <c r="E88" s="13" t="s">
        <v>59</v>
      </c>
      <c r="F88" s="14">
        <v>-1029</v>
      </c>
      <c r="G88" s="14">
        <v>-1029</v>
      </c>
    </row>
    <row r="89" spans="1:7" s="12" customFormat="1" ht="12" x14ac:dyDescent="0.2">
      <c r="A89" s="19" t="s">
        <v>75</v>
      </c>
      <c r="B89" s="19"/>
      <c r="C89" s="19"/>
      <c r="D89" s="19"/>
      <c r="E89" s="19"/>
      <c r="F89" s="11">
        <f>F90+F91+F92</f>
        <v>383700</v>
      </c>
      <c r="G89" s="11">
        <f>G90+G91+G92</f>
        <v>92193.62</v>
      </c>
    </row>
    <row r="90" spans="1:7" s="12" customFormat="1" ht="24" x14ac:dyDescent="0.2">
      <c r="A90" s="13" t="s">
        <v>8</v>
      </c>
      <c r="B90" s="13" t="s">
        <v>51</v>
      </c>
      <c r="C90" s="13" t="s">
        <v>10</v>
      </c>
      <c r="D90" s="13" t="s">
        <v>11</v>
      </c>
      <c r="E90" s="13" t="s">
        <v>12</v>
      </c>
      <c r="F90" s="14">
        <v>195700</v>
      </c>
      <c r="G90" s="14">
        <v>23902.959999999999</v>
      </c>
    </row>
    <row r="91" spans="1:7" s="12" customFormat="1" ht="24" x14ac:dyDescent="0.2">
      <c r="A91" s="13" t="s">
        <v>8</v>
      </c>
      <c r="B91" s="13" t="s">
        <v>47</v>
      </c>
      <c r="C91" s="13" t="s">
        <v>10</v>
      </c>
      <c r="D91" s="13" t="s">
        <v>11</v>
      </c>
      <c r="E91" s="13" t="s">
        <v>12</v>
      </c>
      <c r="F91" s="14">
        <v>50000</v>
      </c>
      <c r="G91" s="14">
        <v>26518.18</v>
      </c>
    </row>
    <row r="92" spans="1:7" s="12" customFormat="1" ht="24" x14ac:dyDescent="0.2">
      <c r="A92" s="13" t="s">
        <v>8</v>
      </c>
      <c r="B92" s="13" t="s">
        <v>48</v>
      </c>
      <c r="C92" s="13" t="s">
        <v>10</v>
      </c>
      <c r="D92" s="13" t="s">
        <v>11</v>
      </c>
      <c r="E92" s="13" t="s">
        <v>12</v>
      </c>
      <c r="F92" s="14">
        <v>138000</v>
      </c>
      <c r="G92" s="14">
        <v>41772.480000000003</v>
      </c>
    </row>
    <row r="93" spans="1:7" s="12" customFormat="1" ht="12" x14ac:dyDescent="0.2">
      <c r="A93" s="19" t="s">
        <v>76</v>
      </c>
      <c r="B93" s="19"/>
      <c r="C93" s="19"/>
      <c r="D93" s="19"/>
      <c r="E93" s="19"/>
      <c r="F93" s="11">
        <f>F94+F95</f>
        <v>2429000</v>
      </c>
      <c r="G93" s="11">
        <f>G94+G95</f>
        <v>356230.94</v>
      </c>
    </row>
    <row r="94" spans="1:7" s="12" customFormat="1" ht="24" x14ac:dyDescent="0.2">
      <c r="A94" s="13" t="s">
        <v>8</v>
      </c>
      <c r="B94" s="13" t="s">
        <v>47</v>
      </c>
      <c r="C94" s="13" t="s">
        <v>10</v>
      </c>
      <c r="D94" s="13" t="s">
        <v>11</v>
      </c>
      <c r="E94" s="13" t="s">
        <v>12</v>
      </c>
      <c r="F94" s="14">
        <v>1570000</v>
      </c>
      <c r="G94" s="14">
        <v>227250</v>
      </c>
    </row>
    <row r="95" spans="1:7" s="12" customFormat="1" ht="24" x14ac:dyDescent="0.2">
      <c r="A95" s="13" t="s">
        <v>8</v>
      </c>
      <c r="B95" s="13" t="s">
        <v>48</v>
      </c>
      <c r="C95" s="13" t="s">
        <v>10</v>
      </c>
      <c r="D95" s="13" t="s">
        <v>11</v>
      </c>
      <c r="E95" s="13" t="s">
        <v>12</v>
      </c>
      <c r="F95" s="14">
        <v>859000</v>
      </c>
      <c r="G95" s="14">
        <v>128980.94</v>
      </c>
    </row>
    <row r="96" spans="1:7" s="12" customFormat="1" ht="12" x14ac:dyDescent="0.2">
      <c r="A96" s="19" t="s">
        <v>77</v>
      </c>
      <c r="B96" s="19"/>
      <c r="C96" s="19"/>
      <c r="D96" s="19"/>
      <c r="E96" s="19"/>
      <c r="F96" s="11">
        <f>F97</f>
        <v>110200</v>
      </c>
      <c r="G96" s="11">
        <f>G97</f>
        <v>6719.81</v>
      </c>
    </row>
    <row r="97" spans="1:7" s="12" customFormat="1" ht="24" x14ac:dyDescent="0.2">
      <c r="A97" s="13" t="s">
        <v>8</v>
      </c>
      <c r="B97" s="13" t="s">
        <v>51</v>
      </c>
      <c r="C97" s="13" t="s">
        <v>10</v>
      </c>
      <c r="D97" s="13" t="s">
        <v>11</v>
      </c>
      <c r="E97" s="13" t="s">
        <v>12</v>
      </c>
      <c r="F97" s="14">
        <v>110200</v>
      </c>
      <c r="G97" s="14">
        <v>6719.81</v>
      </c>
    </row>
    <row r="98" spans="1:7" s="15" customFormat="1" x14ac:dyDescent="0.2">
      <c r="B98" s="15" t="s">
        <v>78</v>
      </c>
      <c r="F98" s="16">
        <f>F10+F27+F32+F35</f>
        <v>37303065.340000004</v>
      </c>
      <c r="G98" s="16">
        <f>G10+G27+G32+G35</f>
        <v>7549018.9900000002</v>
      </c>
    </row>
    <row r="99" spans="1:7" x14ac:dyDescent="0.2">
      <c r="F99" s="32"/>
      <c r="G99" s="32"/>
    </row>
  </sheetData>
  <mergeCells count="42">
    <mergeCell ref="F99:G99"/>
    <mergeCell ref="A89:E89"/>
    <mergeCell ref="A93:E93"/>
    <mergeCell ref="A96:E96"/>
    <mergeCell ref="A72:E72"/>
    <mergeCell ref="A76:E76"/>
    <mergeCell ref="A80:E80"/>
    <mergeCell ref="A83:E83"/>
    <mergeCell ref="A86:E86"/>
    <mergeCell ref="A51:E51"/>
    <mergeCell ref="A55:E55"/>
    <mergeCell ref="A61:E61"/>
    <mergeCell ref="A64:E64"/>
    <mergeCell ref="A68:E68"/>
    <mergeCell ref="A35:E35"/>
    <mergeCell ref="A36:E36"/>
    <mergeCell ref="A40:E40"/>
    <mergeCell ref="A44:E44"/>
    <mergeCell ref="A46:E46"/>
    <mergeCell ref="A11:E11"/>
    <mergeCell ref="A13:E13"/>
    <mergeCell ref="A8:A9"/>
    <mergeCell ref="B8:B9"/>
    <mergeCell ref="C8:C9"/>
    <mergeCell ref="D8:D9"/>
    <mergeCell ref="E8:E9"/>
    <mergeCell ref="A27:E27"/>
    <mergeCell ref="A28:E28"/>
    <mergeCell ref="A32:E32"/>
    <mergeCell ref="A33:E33"/>
    <mergeCell ref="A1:G1"/>
    <mergeCell ref="A3:F3"/>
    <mergeCell ref="A4:F4"/>
    <mergeCell ref="A5:F5"/>
    <mergeCell ref="A6:F6"/>
    <mergeCell ref="A15:E15"/>
    <mergeCell ref="A19:E19"/>
    <mergeCell ref="A22:E22"/>
    <mergeCell ref="A24:E24"/>
    <mergeCell ref="F8:F9"/>
    <mergeCell ref="G8:G9"/>
    <mergeCell ref="A10:E10"/>
  </mergeCells>
  <pageMargins left="0.78740157480314965" right="0.39370078740157483" top="0.39370078740157483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2020-09-11T06:37:44Z</dcterms:modified>
</cp:coreProperties>
</file>