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Table1" sheetId="1" r:id="rId1"/>
  </sheets>
  <definedNames>
    <definedName name="_xlnm.Print_Titles" localSheetId="0">Table1!$7:$8</definedName>
    <definedName name="_xlnm.Print_Area" localSheetId="0">Table1!$A$1:$G$107</definedName>
  </definedNames>
  <calcPr calcId="145621"/>
</workbook>
</file>

<file path=xl/calcChain.xml><?xml version="1.0" encoding="utf-8"?>
<calcChain xmlns="http://schemas.openxmlformats.org/spreadsheetml/2006/main">
  <c r="G106" i="1" l="1"/>
  <c r="F106" i="1"/>
  <c r="F104" i="1"/>
  <c r="F100" i="1"/>
  <c r="F95" i="1"/>
  <c r="F91" i="1"/>
  <c r="F87" i="1"/>
  <c r="F84" i="1"/>
  <c r="F80" i="1"/>
  <c r="G84" i="1"/>
  <c r="F72" i="1"/>
  <c r="F68" i="1"/>
  <c r="F65" i="1"/>
  <c r="F59" i="1"/>
  <c r="F55" i="1"/>
  <c r="F50" i="1"/>
  <c r="F48" i="1"/>
  <c r="F43" i="1"/>
  <c r="F39" i="1"/>
  <c r="G104" i="1"/>
  <c r="G100" i="1"/>
  <c r="G95" i="1"/>
  <c r="G91" i="1"/>
  <c r="G87" i="1"/>
  <c r="G80" i="1"/>
  <c r="G76" i="1"/>
  <c r="G72" i="1"/>
  <c r="G68" i="1"/>
  <c r="G65" i="1"/>
  <c r="G59" i="1"/>
  <c r="G55" i="1"/>
  <c r="G50" i="1"/>
  <c r="G48" i="1"/>
  <c r="G43" i="1"/>
  <c r="G39" i="1"/>
  <c r="G38" i="1" l="1"/>
  <c r="F38" i="1"/>
  <c r="F36" i="1" l="1"/>
  <c r="F35" i="1" s="1"/>
  <c r="F30" i="1"/>
  <c r="F29" i="1" s="1"/>
  <c r="G30" i="1"/>
  <c r="G29" i="1" s="1"/>
  <c r="G36" i="1" l="1"/>
  <c r="G35" i="1"/>
  <c r="G18" i="1" l="1"/>
  <c r="F18" i="1"/>
  <c r="G14" i="1"/>
  <c r="F14" i="1"/>
  <c r="G12" i="1"/>
  <c r="F12" i="1"/>
  <c r="G10" i="1"/>
  <c r="G9" i="1" s="1"/>
  <c r="F10" i="1"/>
  <c r="F9" i="1" s="1"/>
  <c r="G27" i="1"/>
  <c r="F27" i="1"/>
  <c r="G24" i="1"/>
  <c r="F24" i="1"/>
  <c r="G21" i="1"/>
  <c r="F21" i="1"/>
</calcChain>
</file>

<file path=xl/sharedStrings.xml><?xml version="1.0" encoding="utf-8"?>
<sst xmlns="http://schemas.openxmlformats.org/spreadsheetml/2006/main" count="382" uniqueCount="80">
  <si>
    <t>КВФО</t>
  </si>
  <si>
    <t>Код субсидии</t>
  </si>
  <si>
    <t>Ан код</t>
  </si>
  <si>
    <t>КБК</t>
  </si>
  <si>
    <t>Наименование показателя</t>
  </si>
  <si>
    <t/>
  </si>
  <si>
    <t>Отдел культуры и спорта администрации муниципального района "Княжпогостский"</t>
  </si>
  <si>
    <t>МБУ "КНЯЖПОГОСТСКАЯ МЦБС"</t>
  </si>
  <si>
    <t>2</t>
  </si>
  <si>
    <t>9560801201ПЛ00000100</t>
  </si>
  <si>
    <t>130</t>
  </si>
  <si>
    <t>131</t>
  </si>
  <si>
    <t>доходы от оказания платных услуг, выполнения работ</t>
  </si>
  <si>
    <t>МБУ "КНЯЖПОГОСТСКИЙ РИКМ"</t>
  </si>
  <si>
    <t>МАО ДО "ДШИ" Г.ЕМВА</t>
  </si>
  <si>
    <t>9560703201ПЛ00000100</t>
  </si>
  <si>
    <t>9560703251ДП00000100</t>
  </si>
  <si>
    <t>150</t>
  </si>
  <si>
    <t>155</t>
  </si>
  <si>
    <t>целевые субсидии</t>
  </si>
  <si>
    <t>9560703251ДППЛОЩ0100</t>
  </si>
  <si>
    <t>МАУ "КНЯЖПОГОСТСКИЙ РДК"</t>
  </si>
  <si>
    <t>9560801251ДП00000100</t>
  </si>
  <si>
    <t>гранты, пожертвования, иные безвозмездные перечисления от юридических и физических лиц</t>
  </si>
  <si>
    <t>МАУ "КЦНК"</t>
  </si>
  <si>
    <t>МБУ "ЦЕНТР ХТО"</t>
  </si>
  <si>
    <t>9560804201ПЛ00000100</t>
  </si>
  <si>
    <t>9560804251ДП00000100</t>
  </si>
  <si>
    <t>МБУ "СШ Г.ЕМВА"</t>
  </si>
  <si>
    <t>9561102201ПЛ00000100</t>
  </si>
  <si>
    <t>Информация о платных услугах за 2 квартал 2020 года (нарастающим итогом)</t>
  </si>
  <si>
    <t>на 01.07.2020</t>
  </si>
  <si>
    <t>Бюджет: бюджет муниципального района "Княжпогостский" (консолидированный)</t>
  </si>
  <si>
    <t>КОСГУ: поступления</t>
  </si>
  <si>
    <t>КВФО: 2</t>
  </si>
  <si>
    <t>Поступления - план</t>
  </si>
  <si>
    <t>Поступления - исполнение</t>
  </si>
  <si>
    <t>Администрация городского поселения "Емва"</t>
  </si>
  <si>
    <t>МАУ "ФСК" Г.ЕМВА</t>
  </si>
  <si>
    <t>92511012011000000100</t>
  </si>
  <si>
    <t>92511012012000000100</t>
  </si>
  <si>
    <t>92511012014000000100</t>
  </si>
  <si>
    <t>121</t>
  </si>
  <si>
    <t>9251101252ДП00000100</t>
  </si>
  <si>
    <t>Администрация городского поселения "Синдор"</t>
  </si>
  <si>
    <t>МАУ "ФОК" ГП "СИНДОР"</t>
  </si>
  <si>
    <t>92511002010000000100</t>
  </si>
  <si>
    <t>Управление образования администрации муниципального района "Княжпогостский"</t>
  </si>
  <si>
    <t>МБОУ "СОШ ИМ. А. ЛАРИОНОВА" Г. ЕМВЫ</t>
  </si>
  <si>
    <t>97507022022А00000100</t>
  </si>
  <si>
    <t>97507022024А00000100</t>
  </si>
  <si>
    <t>97507022032А00000100</t>
  </si>
  <si>
    <t>МБОУ "СОШ" ПГТ СИНДОР</t>
  </si>
  <si>
    <t>97507012021А00000100</t>
  </si>
  <si>
    <t>МБОУ "СОШ" ПСТ. ЧЕРНОРЕЧЕНСКИЙ</t>
  </si>
  <si>
    <t>МБОУ "СОШ" С. ШОШКА</t>
  </si>
  <si>
    <t>МБОУ "СОШ" ПСТ.ЧИНЬЯВОРЫК</t>
  </si>
  <si>
    <t>97507022041А00000100</t>
  </si>
  <si>
    <t>180</t>
  </si>
  <si>
    <t>189</t>
  </si>
  <si>
    <t>прочие доходы</t>
  </si>
  <si>
    <t>МАОУ "НШ-ДС" Г.ЕМВЫ</t>
  </si>
  <si>
    <t>97507012041А00000100</t>
  </si>
  <si>
    <t>МАУДО "ДДТ" КНЯЖПОГОСТСКОГО РАЙОНА</t>
  </si>
  <si>
    <t>97507032032А00000100</t>
  </si>
  <si>
    <t>97507032041А00000100</t>
  </si>
  <si>
    <t>МАДОУ "ДЕТСКИЙ САД № 10 КОМБИНИРОВАННОГО ВИДА" Г. ЕМВЫ</t>
  </si>
  <si>
    <t>97507012022А00000100</t>
  </si>
  <si>
    <t>МАДОУ "ДЕТСКИЙ САД №9 ОБЩЕРАЗВИВАЮЩЕГО ВИДА" Г.ЕМВЫ</t>
  </si>
  <si>
    <t>97507012032А00000100</t>
  </si>
  <si>
    <t>МАДОУ "ДЕТСКИЙ САД № 8 КОМБИНИРОВАННОГО ВИДА" Г. ЕМВЫ</t>
  </si>
  <si>
    <t>МАДОУ "ДЕТСКИЙ САД № 2" Г. ЕМВЫ</t>
  </si>
  <si>
    <t>МАДОУ "ДЕТСКИЙ САД № 6" Г.ЕМВЫ</t>
  </si>
  <si>
    <t>МАДОУ "ДЕТСКИЙ САД" ПГТ СИНДОР</t>
  </si>
  <si>
    <t>97507012011А00000100</t>
  </si>
  <si>
    <t>МАДОУ "ДЕТСКИЙ САД" ПСТ. ЧИНЬЯВОРЫК</t>
  </si>
  <si>
    <t>МАОУ "СОШ" С. СЕРЁГОВО</t>
  </si>
  <si>
    <t>МБОУ "СОШ № 1" Г. ЕМВЫ</t>
  </si>
  <si>
    <t>МБДОУ "ДЕТСКИЙ САД" ПСТ. ТРАКТ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</si>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</sst>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8.5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34">
    <xf numFmtId="0" fontId="0" fillId="0" borderId="0" xfId="0" applyFont="1" applyFill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9" fillId="0" borderId="0" xfId="0" applyNumberFormat="1" applyFont="1" applyFill="1" applyBorder="1" applyAlignment="1">
      <alignment vertical="top"/>
    </xf>
    <xf numFmtId="0" fontId="10" fillId="0" borderId="0" xfId="0" applyFont="1" applyAlignment="1"/>
    <xf numFmtId="0" fontId="11" fillId="0" borderId="0" xfId="0" applyFont="1" applyAlignment="1"/>
    <xf numFmtId="4" fontId="5" fillId="0" borderId="0" xfId="0" applyNumberFormat="1" applyFont="1" applyFill="1" applyAlignment="1">
      <alignment vertical="top" wrapText="1"/>
    </xf>
    <xf numFmtId="4" fontId="0" fillId="0" borderId="0" xfId="0" applyNumberFormat="1" applyFont="1" applyFill="1" applyAlignment="1">
      <alignment vertical="top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top" wrapText="1"/>
    </xf>
    <xf numFmtId="4" fontId="14" fillId="0" borderId="0" xfId="0" applyNumberFormat="1" applyFont="1" applyFill="1" applyAlignment="1">
      <alignment vertical="top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16" fillId="0" borderId="0" xfId="0" applyNumberFormat="1" applyFont="1" applyFill="1" applyBorder="1" applyAlignment="1">
      <alignment horizontal="left" vertical="center" wrapText="1"/>
    </xf>
    <xf numFmtId="0" fontId="8" fillId="4" borderId="0" xfId="0" applyNumberFormat="1" applyFont="1" applyFill="1" applyBorder="1" applyAlignment="1">
      <alignment vertical="top"/>
    </xf>
    <xf numFmtId="0" fontId="7" fillId="4" borderId="0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12" fillId="0" borderId="0" xfId="0" applyNumberFormat="1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horizontal="left" wrapText="1"/>
    </xf>
    <xf numFmtId="0" fontId="13" fillId="0" borderId="2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topLeftCell="A85" zoomScaleNormal="100" workbookViewId="0">
      <selection activeCell="I20" sqref="I20"/>
    </sheetView>
  </sheetViews>
  <sheetFormatPr defaultRowHeight="12.75" x14ac:dyDescent="0.2"/>
  <cols>
    <col min="1" max="1" width="4.5"/>
    <col min="2" max="2" width="24.1640625" customWidth="1"/>
    <col min="3" max="3" width="3.83203125" customWidth="1"/>
    <col min="4" max="4" width="4.1640625" customWidth="1"/>
    <col min="5" max="5" width="46.6640625" customWidth="1"/>
    <col min="6" max="6" width="16.5" customWidth="1"/>
    <col min="7" max="7" width="16.33203125" customWidth="1"/>
    <col min="8" max="8" width="19.83203125" customWidth="1"/>
  </cols>
  <sheetData>
    <row r="1" spans="1:9" s="6" customFormat="1" ht="15.6" customHeight="1" x14ac:dyDescent="0.2">
      <c r="A1" s="27" t="s">
        <v>30</v>
      </c>
      <c r="B1" s="28"/>
      <c r="C1" s="29"/>
      <c r="D1" s="29"/>
      <c r="E1" s="29"/>
      <c r="F1" s="29"/>
      <c r="G1" s="30"/>
    </row>
    <row r="2" spans="1:9" s="8" customFormat="1" ht="14.45" customHeight="1" x14ac:dyDescent="0.2">
      <c r="A2" s="19" t="s">
        <v>31</v>
      </c>
      <c r="B2" s="18"/>
      <c r="C2" s="7"/>
      <c r="D2" s="7"/>
      <c r="E2" s="7"/>
      <c r="G2" s="9"/>
    </row>
    <row r="3" spans="1:9" s="8" customFormat="1" ht="12" customHeight="1" x14ac:dyDescent="0.2">
      <c r="A3" s="31" t="s">
        <v>32</v>
      </c>
      <c r="B3" s="31"/>
      <c r="C3" s="31"/>
      <c r="D3" s="31"/>
      <c r="E3" s="31"/>
      <c r="F3" s="31"/>
      <c r="G3" s="9"/>
    </row>
    <row r="4" spans="1:9" s="8" customFormat="1" ht="12" customHeight="1" x14ac:dyDescent="0.2">
      <c r="A4" s="32" t="s">
        <v>33</v>
      </c>
      <c r="B4" s="32"/>
      <c r="C4" s="32"/>
      <c r="D4" s="32"/>
      <c r="E4" s="32"/>
      <c r="F4" s="32"/>
      <c r="G4" s="9"/>
    </row>
    <row r="5" spans="1:9" s="8" customFormat="1" ht="12" customHeight="1" x14ac:dyDescent="0.2">
      <c r="A5" s="31" t="s">
        <v>34</v>
      </c>
      <c r="B5" s="31"/>
      <c r="C5" s="31"/>
      <c r="D5" s="31"/>
      <c r="E5" s="31"/>
      <c r="F5" s="31"/>
      <c r="G5" s="9"/>
    </row>
    <row r="6" spans="1:9" s="6" customFormat="1" ht="15.6" customHeight="1" x14ac:dyDescent="0.2">
      <c r="A6" s="33"/>
      <c r="B6" s="33"/>
      <c r="C6" s="33"/>
      <c r="D6" s="33"/>
      <c r="E6" s="33"/>
      <c r="F6" s="33"/>
      <c r="G6" s="9"/>
    </row>
    <row r="7" spans="1:9" ht="13.15" customHeight="1" x14ac:dyDescent="0.2">
      <c r="A7" s="22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35</v>
      </c>
      <c r="G7" s="24" t="s">
        <v>36</v>
      </c>
    </row>
    <row r="8" spans="1:9" x14ac:dyDescent="0.2">
      <c r="A8" s="23" t="s">
        <v>5</v>
      </c>
      <c r="B8" s="24" t="s">
        <v>5</v>
      </c>
      <c r="C8" s="25" t="s">
        <v>5</v>
      </c>
      <c r="D8" s="25" t="s">
        <v>5</v>
      </c>
      <c r="E8" s="25" t="s">
        <v>5</v>
      </c>
      <c r="F8" s="24" t="s">
        <v>5</v>
      </c>
      <c r="G8" s="24" t="s">
        <v>5</v>
      </c>
    </row>
    <row r="9" spans="1:9" x14ac:dyDescent="0.2">
      <c r="A9" s="21" t="s">
        <v>6</v>
      </c>
      <c r="B9" s="21"/>
      <c r="C9" s="21"/>
      <c r="D9" s="21"/>
      <c r="E9" s="21"/>
      <c r="F9" s="12">
        <f>F10+F12+F14+F18+F21+F24+F27</f>
        <v>12620646.99</v>
      </c>
      <c r="G9" s="12">
        <f>G10+G12+G14+G18+G21+G24+G27</f>
        <v>11625345.689999999</v>
      </c>
      <c r="H9" s="17"/>
      <c r="I9" s="16"/>
    </row>
    <row r="10" spans="1:9" s="3" customFormat="1" ht="12" x14ac:dyDescent="0.2">
      <c r="A10" s="20" t="s">
        <v>7</v>
      </c>
      <c r="B10" s="20"/>
      <c r="C10" s="20"/>
      <c r="D10" s="20"/>
      <c r="E10" s="20"/>
      <c r="F10" s="2">
        <f>F11</f>
        <v>30000</v>
      </c>
      <c r="G10" s="2">
        <f>G11</f>
        <v>7261</v>
      </c>
    </row>
    <row r="11" spans="1:9" s="3" customFormat="1" ht="13.15" customHeight="1" x14ac:dyDescent="0.2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  <c r="F11" s="5">
        <v>30000</v>
      </c>
      <c r="G11" s="5">
        <v>7261</v>
      </c>
    </row>
    <row r="12" spans="1:9" s="3" customFormat="1" ht="12" x14ac:dyDescent="0.2">
      <c r="A12" s="20" t="s">
        <v>13</v>
      </c>
      <c r="B12" s="20"/>
      <c r="C12" s="20"/>
      <c r="D12" s="20"/>
      <c r="E12" s="20"/>
      <c r="F12" s="2">
        <f>F13</f>
        <v>28000</v>
      </c>
      <c r="G12" s="2">
        <f>G13</f>
        <v>10370</v>
      </c>
    </row>
    <row r="13" spans="1:9" s="3" customFormat="1" ht="13.15" customHeight="1" x14ac:dyDescent="0.2">
      <c r="A13" s="4" t="s">
        <v>8</v>
      </c>
      <c r="B13" s="4" t="s">
        <v>9</v>
      </c>
      <c r="C13" s="4" t="s">
        <v>10</v>
      </c>
      <c r="D13" s="4" t="s">
        <v>11</v>
      </c>
      <c r="E13" s="4" t="s">
        <v>12</v>
      </c>
      <c r="F13" s="5">
        <v>28000</v>
      </c>
      <c r="G13" s="5">
        <v>10370</v>
      </c>
    </row>
    <row r="14" spans="1:9" s="3" customFormat="1" ht="12" x14ac:dyDescent="0.2">
      <c r="A14" s="20" t="s">
        <v>14</v>
      </c>
      <c r="B14" s="20"/>
      <c r="C14" s="20"/>
      <c r="D14" s="20"/>
      <c r="E14" s="20"/>
      <c r="F14" s="2">
        <f>F15+F16+F17</f>
        <v>948536.99</v>
      </c>
      <c r="G14" s="2">
        <f>G15+G16+G17</f>
        <v>729899.5</v>
      </c>
      <c r="H14" s="10"/>
    </row>
    <row r="15" spans="1:9" s="3" customFormat="1" ht="13.15" customHeight="1" x14ac:dyDescent="0.2">
      <c r="A15" s="4" t="s">
        <v>8</v>
      </c>
      <c r="B15" s="4" t="s">
        <v>15</v>
      </c>
      <c r="C15" s="4" t="s">
        <v>10</v>
      </c>
      <c r="D15" s="4" t="s">
        <v>11</v>
      </c>
      <c r="E15" s="4" t="s">
        <v>12</v>
      </c>
      <c r="F15" s="5">
        <v>590405.49</v>
      </c>
      <c r="G15" s="5">
        <v>371768</v>
      </c>
    </row>
    <row r="16" spans="1:9" s="3" customFormat="1" ht="24" x14ac:dyDescent="0.2">
      <c r="A16" s="4" t="s">
        <v>8</v>
      </c>
      <c r="B16" s="4" t="s">
        <v>16</v>
      </c>
      <c r="C16" s="4" t="s">
        <v>17</v>
      </c>
      <c r="D16" s="4" t="s">
        <v>18</v>
      </c>
      <c r="E16" s="4" t="s">
        <v>19</v>
      </c>
      <c r="F16" s="5">
        <v>348531.5</v>
      </c>
      <c r="G16" s="5">
        <v>348531.5</v>
      </c>
    </row>
    <row r="17" spans="1:8" s="3" customFormat="1" ht="24" x14ac:dyDescent="0.2">
      <c r="A17" s="4" t="s">
        <v>8</v>
      </c>
      <c r="B17" s="4" t="s">
        <v>20</v>
      </c>
      <c r="C17" s="4" t="s">
        <v>17</v>
      </c>
      <c r="D17" s="4" t="s">
        <v>18</v>
      </c>
      <c r="E17" s="4" t="s">
        <v>19</v>
      </c>
      <c r="F17" s="5">
        <v>9600</v>
      </c>
      <c r="G17" s="5">
        <v>9600</v>
      </c>
    </row>
    <row r="18" spans="1:8" s="3" customFormat="1" ht="12" x14ac:dyDescent="0.2">
      <c r="A18" s="20" t="s">
        <v>21</v>
      </c>
      <c r="B18" s="20"/>
      <c r="C18" s="20"/>
      <c r="D18" s="20"/>
      <c r="E18" s="20"/>
      <c r="F18" s="2">
        <f>F19+F20</f>
        <v>11350000</v>
      </c>
      <c r="G18" s="2">
        <f>G19+G20</f>
        <v>10624166</v>
      </c>
    </row>
    <row r="19" spans="1:8" s="3" customFormat="1" ht="13.15" customHeight="1" x14ac:dyDescent="0.2">
      <c r="A19" s="4" t="s">
        <v>8</v>
      </c>
      <c r="B19" s="4" t="s">
        <v>9</v>
      </c>
      <c r="C19" s="4" t="s">
        <v>10</v>
      </c>
      <c r="D19" s="4" t="s">
        <v>11</v>
      </c>
      <c r="E19" s="4" t="s">
        <v>12</v>
      </c>
      <c r="F19" s="5">
        <v>1300000</v>
      </c>
      <c r="G19" s="5">
        <v>582272</v>
      </c>
    </row>
    <row r="20" spans="1:8" s="3" customFormat="1" ht="36" x14ac:dyDescent="0.2">
      <c r="A20" s="4" t="s">
        <v>8</v>
      </c>
      <c r="B20" s="4" t="s">
        <v>22</v>
      </c>
      <c r="C20" s="4" t="s">
        <v>17</v>
      </c>
      <c r="D20" s="4" t="s">
        <v>18</v>
      </c>
      <c r="E20" s="4" t="s">
        <v>23</v>
      </c>
      <c r="F20" s="5">
        <v>10050000</v>
      </c>
      <c r="G20" s="5">
        <v>10041894</v>
      </c>
    </row>
    <row r="21" spans="1:8" s="3" customFormat="1" ht="12" x14ac:dyDescent="0.2">
      <c r="A21" s="20" t="s">
        <v>24</v>
      </c>
      <c r="B21" s="20"/>
      <c r="C21" s="20"/>
      <c r="D21" s="20"/>
      <c r="E21" s="20"/>
      <c r="F21" s="2">
        <f>F22+F23</f>
        <v>37710</v>
      </c>
      <c r="G21" s="2">
        <f>G22+G23</f>
        <v>37710</v>
      </c>
    </row>
    <row r="22" spans="1:8" s="3" customFormat="1" ht="24" x14ac:dyDescent="0.2">
      <c r="A22" s="4" t="s">
        <v>8</v>
      </c>
      <c r="B22" s="4" t="s">
        <v>9</v>
      </c>
      <c r="C22" s="4" t="s">
        <v>10</v>
      </c>
      <c r="D22" s="4" t="s">
        <v>11</v>
      </c>
      <c r="E22" s="4" t="s">
        <v>12</v>
      </c>
      <c r="F22" s="5">
        <v>37210</v>
      </c>
      <c r="G22" s="5">
        <v>37210</v>
      </c>
    </row>
    <row r="23" spans="1:8" s="3" customFormat="1" ht="36" x14ac:dyDescent="0.2">
      <c r="A23" s="4" t="s">
        <v>8</v>
      </c>
      <c r="B23" s="4" t="s">
        <v>22</v>
      </c>
      <c r="C23" s="4" t="s">
        <v>17</v>
      </c>
      <c r="D23" s="4" t="s">
        <v>18</v>
      </c>
      <c r="E23" s="4" t="s">
        <v>23</v>
      </c>
      <c r="F23" s="5">
        <v>500</v>
      </c>
      <c r="G23" s="5">
        <v>500</v>
      </c>
    </row>
    <row r="24" spans="1:8" s="3" customFormat="1" ht="12" x14ac:dyDescent="0.2">
      <c r="A24" s="20" t="s">
        <v>25</v>
      </c>
      <c r="B24" s="20"/>
      <c r="C24" s="20"/>
      <c r="D24" s="20"/>
      <c r="E24" s="20"/>
      <c r="F24" s="2">
        <f>F25+F26</f>
        <v>103500</v>
      </c>
      <c r="G24" s="2">
        <f>G25+G26</f>
        <v>93039.19</v>
      </c>
    </row>
    <row r="25" spans="1:8" s="3" customFormat="1" ht="24" x14ac:dyDescent="0.2">
      <c r="A25" s="4" t="s">
        <v>8</v>
      </c>
      <c r="B25" s="4" t="s">
        <v>26</v>
      </c>
      <c r="C25" s="4" t="s">
        <v>10</v>
      </c>
      <c r="D25" s="4" t="s">
        <v>11</v>
      </c>
      <c r="E25" s="4" t="s">
        <v>12</v>
      </c>
      <c r="F25" s="5">
        <v>100000</v>
      </c>
      <c r="G25" s="5">
        <v>89539.19</v>
      </c>
    </row>
    <row r="26" spans="1:8" s="3" customFormat="1" ht="36" x14ac:dyDescent="0.2">
      <c r="A26" s="4" t="s">
        <v>8</v>
      </c>
      <c r="B26" s="4" t="s">
        <v>27</v>
      </c>
      <c r="C26" s="4" t="s">
        <v>17</v>
      </c>
      <c r="D26" s="4" t="s">
        <v>18</v>
      </c>
      <c r="E26" s="4" t="s">
        <v>23</v>
      </c>
      <c r="F26" s="5">
        <v>3500</v>
      </c>
      <c r="G26" s="5">
        <v>3500</v>
      </c>
    </row>
    <row r="27" spans="1:8" s="3" customFormat="1" ht="12" x14ac:dyDescent="0.2">
      <c r="A27" s="20" t="s">
        <v>28</v>
      </c>
      <c r="B27" s="20"/>
      <c r="C27" s="20"/>
      <c r="D27" s="20"/>
      <c r="E27" s="20"/>
      <c r="F27" s="2">
        <f>F28</f>
        <v>122900</v>
      </c>
      <c r="G27" s="2">
        <f>G28</f>
        <v>122900</v>
      </c>
    </row>
    <row r="28" spans="1:8" s="3" customFormat="1" ht="24" x14ac:dyDescent="0.2">
      <c r="A28" s="4" t="s">
        <v>8</v>
      </c>
      <c r="B28" s="4" t="s">
        <v>29</v>
      </c>
      <c r="C28" s="4" t="s">
        <v>10</v>
      </c>
      <c r="D28" s="4" t="s">
        <v>11</v>
      </c>
      <c r="E28" s="4" t="s">
        <v>12</v>
      </c>
      <c r="F28" s="5">
        <v>122900</v>
      </c>
      <c r="G28" s="5">
        <v>122900</v>
      </c>
    </row>
    <row r="29" spans="1:8" x14ac:dyDescent="0.2">
      <c r="A29" s="21" t="s">
        <v>37</v>
      </c>
      <c r="B29" s="21"/>
      <c r="C29" s="21"/>
      <c r="D29" s="21"/>
      <c r="E29" s="21"/>
      <c r="F29" s="12">
        <f>F30</f>
        <v>3663355</v>
      </c>
      <c r="G29" s="12">
        <f>G30</f>
        <v>1656662.8099999998</v>
      </c>
      <c r="H29" s="17"/>
    </row>
    <row r="30" spans="1:8" x14ac:dyDescent="0.2">
      <c r="A30" s="26" t="s">
        <v>38</v>
      </c>
      <c r="B30" s="26"/>
      <c r="C30" s="26"/>
      <c r="D30" s="26"/>
      <c r="E30" s="26"/>
      <c r="F30" s="1">
        <f>F31+F32+F33+F34</f>
        <v>3663355</v>
      </c>
      <c r="G30" s="2">
        <f>G31+G32+G33+G34</f>
        <v>1656662.8099999998</v>
      </c>
      <c r="H30" s="11"/>
    </row>
    <row r="31" spans="1:8" s="3" customFormat="1" ht="24" x14ac:dyDescent="0.2">
      <c r="A31" s="4" t="s">
        <v>8</v>
      </c>
      <c r="B31" s="4" t="s">
        <v>39</v>
      </c>
      <c r="C31" s="4" t="s">
        <v>10</v>
      </c>
      <c r="D31" s="4" t="s">
        <v>11</v>
      </c>
      <c r="E31" s="4" t="s">
        <v>12</v>
      </c>
      <c r="F31" s="5">
        <v>3536355</v>
      </c>
      <c r="G31" s="5">
        <v>1604341.14</v>
      </c>
    </row>
    <row r="32" spans="1:8" s="3" customFormat="1" ht="24" x14ac:dyDescent="0.2">
      <c r="A32" s="4" t="s">
        <v>8</v>
      </c>
      <c r="B32" s="4" t="s">
        <v>40</v>
      </c>
      <c r="C32" s="4" t="s">
        <v>10</v>
      </c>
      <c r="D32" s="4" t="s">
        <v>11</v>
      </c>
      <c r="E32" s="4" t="s">
        <v>12</v>
      </c>
      <c r="F32" s="5">
        <v>46000</v>
      </c>
      <c r="G32" s="5">
        <v>11116.13</v>
      </c>
    </row>
    <row r="33" spans="1:8" s="3" customFormat="1" ht="24" x14ac:dyDescent="0.2">
      <c r="A33" s="4" t="s">
        <v>8</v>
      </c>
      <c r="B33" s="4" t="s">
        <v>41</v>
      </c>
      <c r="C33" s="4" t="s">
        <v>10</v>
      </c>
      <c r="D33" s="4" t="s">
        <v>42</v>
      </c>
      <c r="E33" s="4" t="s">
        <v>12</v>
      </c>
      <c r="F33" s="5">
        <v>70000</v>
      </c>
      <c r="G33" s="5">
        <v>30205.54</v>
      </c>
    </row>
    <row r="34" spans="1:8" s="3" customFormat="1" ht="24" x14ac:dyDescent="0.2">
      <c r="A34" s="4" t="s">
        <v>8</v>
      </c>
      <c r="B34" s="4" t="s">
        <v>43</v>
      </c>
      <c r="C34" s="4" t="s">
        <v>10</v>
      </c>
      <c r="D34" s="4" t="s">
        <v>18</v>
      </c>
      <c r="E34" s="4" t="s">
        <v>12</v>
      </c>
      <c r="F34" s="5">
        <v>11000</v>
      </c>
      <c r="G34" s="5">
        <v>11000</v>
      </c>
    </row>
    <row r="35" spans="1:8" x14ac:dyDescent="0.2">
      <c r="A35" s="21" t="s">
        <v>44</v>
      </c>
      <c r="B35" s="21"/>
      <c r="C35" s="21"/>
      <c r="D35" s="21"/>
      <c r="E35" s="21"/>
      <c r="F35" s="12">
        <f>F36</f>
        <v>350000</v>
      </c>
      <c r="G35" s="12">
        <f>G36</f>
        <v>118900</v>
      </c>
      <c r="H35" s="17"/>
    </row>
    <row r="36" spans="1:8" s="3" customFormat="1" ht="12" x14ac:dyDescent="0.2">
      <c r="A36" s="20" t="s">
        <v>45</v>
      </c>
      <c r="B36" s="20"/>
      <c r="C36" s="20"/>
      <c r="D36" s="20"/>
      <c r="E36" s="20"/>
      <c r="F36" s="2">
        <f>F37</f>
        <v>350000</v>
      </c>
      <c r="G36" s="2">
        <f>G37</f>
        <v>118900</v>
      </c>
    </row>
    <row r="37" spans="1:8" s="3" customFormat="1" ht="24" x14ac:dyDescent="0.2">
      <c r="A37" s="4" t="s">
        <v>8</v>
      </c>
      <c r="B37" s="4" t="s">
        <v>46</v>
      </c>
      <c r="C37" s="4" t="s">
        <v>10</v>
      </c>
      <c r="D37" s="4">
        <v>131</v>
      </c>
      <c r="E37" s="4" t="s">
        <v>12</v>
      </c>
      <c r="F37" s="5">
        <v>350000</v>
      </c>
      <c r="G37" s="5">
        <v>118900</v>
      </c>
    </row>
    <row r="38" spans="1:8" x14ac:dyDescent="0.2">
      <c r="A38" s="21" t="s">
        <v>47</v>
      </c>
      <c r="B38" s="21"/>
      <c r="C38" s="21"/>
      <c r="D38" s="21"/>
      <c r="E38" s="21"/>
      <c r="F38" s="12">
        <f>F39+F43+F48+F50+F55+F59+F65+F68+F72+F76+F80+F84+F87+F91+F95+F100+F104</f>
        <v>20887759.800000001</v>
      </c>
      <c r="G38" s="12">
        <f>G39+G43+G48+G50+G55+G59+G65+G68+G72+G76+G80+G84+G87+G91+G95+G100+G104</f>
        <v>6384083.9499999983</v>
      </c>
      <c r="H38" s="17"/>
    </row>
    <row r="39" spans="1:8" x14ac:dyDescent="0.2">
      <c r="A39" s="20" t="s">
        <v>48</v>
      </c>
      <c r="B39" s="20"/>
      <c r="C39" s="20"/>
      <c r="D39" s="20"/>
      <c r="E39" s="20"/>
      <c r="F39" s="2">
        <f>F40+F41+F42</f>
        <v>1080800</v>
      </c>
      <c r="G39" s="2">
        <f>G40+G41+G42</f>
        <v>537848.65</v>
      </c>
      <c r="H39" s="11"/>
    </row>
    <row r="40" spans="1:8" ht="13.15" customHeight="1" x14ac:dyDescent="0.2">
      <c r="A40" s="4">
        <v>2</v>
      </c>
      <c r="B40" s="4" t="s">
        <v>49</v>
      </c>
      <c r="C40" s="4" t="s">
        <v>10</v>
      </c>
      <c r="D40" s="4" t="s">
        <v>11</v>
      </c>
      <c r="E40" s="4" t="s">
        <v>12</v>
      </c>
      <c r="F40" s="5">
        <v>350000</v>
      </c>
      <c r="G40" s="5">
        <v>86440</v>
      </c>
    </row>
    <row r="41" spans="1:8" ht="13.15" customHeight="1" x14ac:dyDescent="0.2">
      <c r="A41" s="4" t="s">
        <v>8</v>
      </c>
      <c r="B41" s="4" t="s">
        <v>50</v>
      </c>
      <c r="C41" s="4" t="s">
        <v>10</v>
      </c>
      <c r="D41" s="4" t="s">
        <v>11</v>
      </c>
      <c r="E41" s="4" t="s">
        <v>12</v>
      </c>
      <c r="F41" s="5">
        <v>729000</v>
      </c>
      <c r="G41" s="5">
        <v>449608.65</v>
      </c>
    </row>
    <row r="42" spans="1:8" ht="24" x14ac:dyDescent="0.2">
      <c r="A42" s="4" t="s">
        <v>8</v>
      </c>
      <c r="B42" s="4" t="s">
        <v>51</v>
      </c>
      <c r="C42" s="4" t="s">
        <v>17</v>
      </c>
      <c r="D42" s="4" t="s">
        <v>18</v>
      </c>
      <c r="E42" s="4" t="s">
        <v>19</v>
      </c>
      <c r="F42" s="5">
        <v>1800</v>
      </c>
      <c r="G42" s="5">
        <v>1800</v>
      </c>
    </row>
    <row r="43" spans="1:8" x14ac:dyDescent="0.2">
      <c r="A43" s="20" t="s">
        <v>52</v>
      </c>
      <c r="B43" s="20"/>
      <c r="C43" s="20"/>
      <c r="D43" s="20"/>
      <c r="E43" s="20"/>
      <c r="F43" s="2">
        <f>F44+F45+F46+F47</f>
        <v>320400</v>
      </c>
      <c r="G43" s="2">
        <f>G44+G45+G46+G47</f>
        <v>209351.84</v>
      </c>
    </row>
    <row r="44" spans="1:8" ht="13.15" customHeight="1" x14ac:dyDescent="0.2">
      <c r="A44" s="4">
        <v>2</v>
      </c>
      <c r="B44" s="4" t="s">
        <v>53</v>
      </c>
      <c r="C44" s="4" t="s">
        <v>10</v>
      </c>
      <c r="D44" s="4" t="s">
        <v>11</v>
      </c>
      <c r="E44" s="4" t="s">
        <v>12</v>
      </c>
      <c r="F44" s="5">
        <v>49400</v>
      </c>
      <c r="G44" s="5">
        <v>29488</v>
      </c>
    </row>
    <row r="45" spans="1:8" ht="13.15" customHeight="1" x14ac:dyDescent="0.2">
      <c r="A45" s="4" t="s">
        <v>8</v>
      </c>
      <c r="B45" s="4" t="s">
        <v>49</v>
      </c>
      <c r="C45" s="4" t="s">
        <v>10</v>
      </c>
      <c r="D45" s="4" t="s">
        <v>11</v>
      </c>
      <c r="E45" s="4" t="s">
        <v>12</v>
      </c>
      <c r="F45" s="5">
        <v>120000</v>
      </c>
      <c r="G45" s="5">
        <v>53923.88</v>
      </c>
    </row>
    <row r="46" spans="1:8" ht="13.15" customHeight="1" x14ac:dyDescent="0.2">
      <c r="A46" s="4" t="s">
        <v>8</v>
      </c>
      <c r="B46" s="4" t="s">
        <v>50</v>
      </c>
      <c r="C46" s="4" t="s">
        <v>10</v>
      </c>
      <c r="D46" s="4" t="s">
        <v>11</v>
      </c>
      <c r="E46" s="4" t="s">
        <v>12</v>
      </c>
      <c r="F46" s="5">
        <v>51000</v>
      </c>
      <c r="G46" s="5">
        <v>25939.96</v>
      </c>
    </row>
    <row r="47" spans="1:8" ht="36" x14ac:dyDescent="0.2">
      <c r="A47" s="4" t="s">
        <v>8</v>
      </c>
      <c r="B47" s="4" t="s">
        <v>51</v>
      </c>
      <c r="C47" s="4" t="s">
        <v>17</v>
      </c>
      <c r="D47" s="4" t="s">
        <v>18</v>
      </c>
      <c r="E47" s="4" t="s">
        <v>23</v>
      </c>
      <c r="F47" s="5">
        <v>100000</v>
      </c>
      <c r="G47" s="5">
        <v>100000</v>
      </c>
    </row>
    <row r="48" spans="1:8" x14ac:dyDescent="0.2">
      <c r="A48" s="20" t="s">
        <v>54</v>
      </c>
      <c r="B48" s="20"/>
      <c r="C48" s="20"/>
      <c r="D48" s="20"/>
      <c r="E48" s="20"/>
      <c r="F48" s="2">
        <f>F49</f>
        <v>19950</v>
      </c>
      <c r="G48" s="2">
        <f>G49</f>
        <v>10788.83</v>
      </c>
    </row>
    <row r="49" spans="1:8" ht="13.15" customHeight="1" x14ac:dyDescent="0.2">
      <c r="A49" s="4" t="s">
        <v>8</v>
      </c>
      <c r="B49" s="4" t="s">
        <v>53</v>
      </c>
      <c r="C49" s="4" t="s">
        <v>10</v>
      </c>
      <c r="D49" s="4" t="s">
        <v>11</v>
      </c>
      <c r="E49" s="4" t="s">
        <v>12</v>
      </c>
      <c r="F49" s="5">
        <v>19950</v>
      </c>
      <c r="G49" s="5">
        <v>10788.83</v>
      </c>
    </row>
    <row r="50" spans="1:8" x14ac:dyDescent="0.2">
      <c r="A50" s="20" t="s">
        <v>55</v>
      </c>
      <c r="B50" s="20"/>
      <c r="C50" s="20"/>
      <c r="D50" s="20"/>
      <c r="E50" s="20"/>
      <c r="F50" s="2">
        <f>F51+F52+F53+F54</f>
        <v>444050</v>
      </c>
      <c r="G50" s="2">
        <f>G51+G52+G53+G54</f>
        <v>210379.93</v>
      </c>
      <c r="H50" s="11"/>
    </row>
    <row r="51" spans="1:8" ht="13.15" customHeight="1" x14ac:dyDescent="0.2">
      <c r="A51" s="4" t="s">
        <v>8</v>
      </c>
      <c r="B51" s="4" t="s">
        <v>53</v>
      </c>
      <c r="C51" s="4" t="s">
        <v>10</v>
      </c>
      <c r="D51" s="4" t="s">
        <v>11</v>
      </c>
      <c r="E51" s="4" t="s">
        <v>12</v>
      </c>
      <c r="F51" s="5">
        <v>227050</v>
      </c>
      <c r="G51" s="5">
        <v>56547.87</v>
      </c>
    </row>
    <row r="52" spans="1:8" ht="13.15" customHeight="1" x14ac:dyDescent="0.2">
      <c r="A52" s="4" t="s">
        <v>8</v>
      </c>
      <c r="B52" s="4" t="s">
        <v>49</v>
      </c>
      <c r="C52" s="4" t="s">
        <v>10</v>
      </c>
      <c r="D52" s="4" t="s">
        <v>11</v>
      </c>
      <c r="E52" s="4" t="s">
        <v>12</v>
      </c>
      <c r="F52" s="5">
        <v>110000</v>
      </c>
      <c r="G52" s="5">
        <v>56820</v>
      </c>
    </row>
    <row r="53" spans="1:8" ht="13.15" customHeight="1" x14ac:dyDescent="0.2">
      <c r="A53" s="4" t="s">
        <v>8</v>
      </c>
      <c r="B53" s="4" t="s">
        <v>50</v>
      </c>
      <c r="C53" s="4" t="s">
        <v>10</v>
      </c>
      <c r="D53" s="4" t="s">
        <v>11</v>
      </c>
      <c r="E53" s="4" t="s">
        <v>12</v>
      </c>
      <c r="F53" s="5">
        <v>87000</v>
      </c>
      <c r="G53" s="5">
        <v>47012.06</v>
      </c>
    </row>
    <row r="54" spans="1:8" ht="36" x14ac:dyDescent="0.2">
      <c r="A54" s="4" t="s">
        <v>8</v>
      </c>
      <c r="B54" s="4" t="s">
        <v>51</v>
      </c>
      <c r="C54" s="4" t="s">
        <v>17</v>
      </c>
      <c r="D54" s="4" t="s">
        <v>18</v>
      </c>
      <c r="E54" s="4" t="s">
        <v>23</v>
      </c>
      <c r="F54" s="5">
        <v>20000</v>
      </c>
      <c r="G54" s="5">
        <v>50000</v>
      </c>
    </row>
    <row r="55" spans="1:8" x14ac:dyDescent="0.2">
      <c r="A55" s="20" t="s">
        <v>56</v>
      </c>
      <c r="B55" s="20"/>
      <c r="C55" s="20"/>
      <c r="D55" s="20"/>
      <c r="E55" s="20"/>
      <c r="F55" s="2">
        <f>F56+F57+F58</f>
        <v>465151</v>
      </c>
      <c r="G55" s="2">
        <f>G56+G57+G58</f>
        <v>226361.9</v>
      </c>
      <c r="H55" s="11"/>
    </row>
    <row r="56" spans="1:8" ht="13.15" customHeight="1" x14ac:dyDescent="0.2">
      <c r="A56" s="4" t="s">
        <v>8</v>
      </c>
      <c r="B56" s="4" t="s">
        <v>49</v>
      </c>
      <c r="C56" s="4" t="s">
        <v>10</v>
      </c>
      <c r="D56" s="4" t="s">
        <v>11</v>
      </c>
      <c r="E56" s="4" t="s">
        <v>12</v>
      </c>
      <c r="F56" s="5">
        <v>350000</v>
      </c>
      <c r="G56" s="5">
        <v>149100</v>
      </c>
    </row>
    <row r="57" spans="1:8" ht="13.15" customHeight="1" x14ac:dyDescent="0.2">
      <c r="A57" s="4" t="s">
        <v>8</v>
      </c>
      <c r="B57" s="4" t="s">
        <v>50</v>
      </c>
      <c r="C57" s="4" t="s">
        <v>10</v>
      </c>
      <c r="D57" s="4" t="s">
        <v>11</v>
      </c>
      <c r="E57" s="4" t="s">
        <v>12</v>
      </c>
      <c r="F57" s="5">
        <v>116000</v>
      </c>
      <c r="G57" s="5">
        <v>78110.899999999994</v>
      </c>
    </row>
    <row r="58" spans="1:8" ht="24" x14ac:dyDescent="0.2">
      <c r="A58" s="4" t="s">
        <v>8</v>
      </c>
      <c r="B58" s="4" t="s">
        <v>57</v>
      </c>
      <c r="C58" s="4" t="s">
        <v>58</v>
      </c>
      <c r="D58" s="4" t="s">
        <v>59</v>
      </c>
      <c r="E58" s="4" t="s">
        <v>60</v>
      </c>
      <c r="F58" s="5">
        <v>-849</v>
      </c>
      <c r="G58" s="5">
        <v>-849</v>
      </c>
    </row>
    <row r="59" spans="1:8" x14ac:dyDescent="0.2">
      <c r="A59" s="20" t="s">
        <v>61</v>
      </c>
      <c r="B59" s="20"/>
      <c r="C59" s="20"/>
      <c r="D59" s="20"/>
      <c r="E59" s="20"/>
      <c r="F59" s="2">
        <f>F60+F61+F62+F63+F64</f>
        <v>1120902.01</v>
      </c>
      <c r="G59" s="2">
        <f>G60+G61+G62+G63+G64</f>
        <v>280081.35000000003</v>
      </c>
    </row>
    <row r="60" spans="1:8" ht="13.15" customHeight="1" x14ac:dyDescent="0.2">
      <c r="A60" s="4" t="s">
        <v>8</v>
      </c>
      <c r="B60" s="4" t="s">
        <v>53</v>
      </c>
      <c r="C60" s="4" t="s">
        <v>10</v>
      </c>
      <c r="D60" s="4" t="s">
        <v>11</v>
      </c>
      <c r="E60" s="4" t="s">
        <v>12</v>
      </c>
      <c r="F60" s="5">
        <v>950000</v>
      </c>
      <c r="G60" s="5">
        <v>196782.01</v>
      </c>
    </row>
    <row r="61" spans="1:8" ht="24" x14ac:dyDescent="0.2">
      <c r="A61" s="4" t="s">
        <v>8</v>
      </c>
      <c r="B61" s="4" t="s">
        <v>62</v>
      </c>
      <c r="C61" s="4" t="s">
        <v>58</v>
      </c>
      <c r="D61" s="4" t="s">
        <v>59</v>
      </c>
      <c r="E61" s="4" t="s">
        <v>60</v>
      </c>
      <c r="F61" s="5">
        <v>-612</v>
      </c>
      <c r="G61" s="5">
        <v>-612</v>
      </c>
    </row>
    <row r="62" spans="1:8" ht="13.15" customHeight="1" x14ac:dyDescent="0.2">
      <c r="A62" s="4" t="s">
        <v>8</v>
      </c>
      <c r="B62" s="4" t="s">
        <v>49</v>
      </c>
      <c r="C62" s="4" t="s">
        <v>10</v>
      </c>
      <c r="D62" s="4" t="s">
        <v>11</v>
      </c>
      <c r="E62" s="4" t="s">
        <v>12</v>
      </c>
      <c r="F62" s="5">
        <v>70000</v>
      </c>
      <c r="G62" s="5">
        <v>33158.01</v>
      </c>
    </row>
    <row r="63" spans="1:8" ht="13.15" customHeight="1" x14ac:dyDescent="0.2">
      <c r="A63" s="4" t="s">
        <v>8</v>
      </c>
      <c r="B63" s="4" t="s">
        <v>50</v>
      </c>
      <c r="C63" s="4" t="s">
        <v>10</v>
      </c>
      <c r="D63" s="4" t="s">
        <v>11</v>
      </c>
      <c r="E63" s="4" t="s">
        <v>12</v>
      </c>
      <c r="F63" s="5">
        <v>101000</v>
      </c>
      <c r="G63" s="5">
        <v>50239.32</v>
      </c>
    </row>
    <row r="64" spans="1:8" ht="24" x14ac:dyDescent="0.2">
      <c r="A64" s="4" t="s">
        <v>8</v>
      </c>
      <c r="B64" s="4" t="s">
        <v>51</v>
      </c>
      <c r="C64" s="4" t="s">
        <v>17</v>
      </c>
      <c r="D64" s="4" t="s">
        <v>18</v>
      </c>
      <c r="E64" s="4" t="s">
        <v>19</v>
      </c>
      <c r="F64" s="5">
        <v>514.01</v>
      </c>
      <c r="G64" s="5">
        <v>514.01</v>
      </c>
    </row>
    <row r="65" spans="1:8" x14ac:dyDescent="0.2">
      <c r="A65" s="20" t="s">
        <v>63</v>
      </c>
      <c r="B65" s="20"/>
      <c r="C65" s="20"/>
      <c r="D65" s="20"/>
      <c r="E65" s="20"/>
      <c r="F65" s="2">
        <f>F66+F67</f>
        <v>47952</v>
      </c>
      <c r="G65" s="2">
        <f>G66+G67</f>
        <v>47952</v>
      </c>
      <c r="H65" s="11"/>
    </row>
    <row r="66" spans="1:8" ht="24" x14ac:dyDescent="0.2">
      <c r="A66" s="4" t="s">
        <v>8</v>
      </c>
      <c r="B66" s="4" t="s">
        <v>64</v>
      </c>
      <c r="C66" s="4" t="s">
        <v>17</v>
      </c>
      <c r="D66" s="4" t="s">
        <v>18</v>
      </c>
      <c r="E66" s="4" t="s">
        <v>19</v>
      </c>
      <c r="F66" s="5">
        <v>49250</v>
      </c>
      <c r="G66" s="5">
        <v>49250</v>
      </c>
    </row>
    <row r="67" spans="1:8" ht="24" x14ac:dyDescent="0.2">
      <c r="A67" s="4" t="s">
        <v>8</v>
      </c>
      <c r="B67" s="4" t="s">
        <v>65</v>
      </c>
      <c r="C67" s="4" t="s">
        <v>58</v>
      </c>
      <c r="D67" s="4" t="s">
        <v>59</v>
      </c>
      <c r="E67" s="4" t="s">
        <v>60</v>
      </c>
      <c r="F67" s="5">
        <v>-1298</v>
      </c>
      <c r="G67" s="5">
        <v>-1298</v>
      </c>
    </row>
    <row r="68" spans="1:8" x14ac:dyDescent="0.2">
      <c r="A68" s="20" t="s">
        <v>66</v>
      </c>
      <c r="B68" s="20"/>
      <c r="C68" s="20"/>
      <c r="D68" s="20"/>
      <c r="E68" s="20"/>
      <c r="F68" s="2">
        <f>F69+F70+F71</f>
        <v>4300533</v>
      </c>
      <c r="G68" s="2">
        <f>G69+G70+G71</f>
        <v>1226791.7100000002</v>
      </c>
      <c r="H68" s="11"/>
    </row>
    <row r="69" spans="1:8" ht="13.15" customHeight="1" x14ac:dyDescent="0.2">
      <c r="A69" s="4" t="s">
        <v>8</v>
      </c>
      <c r="B69" s="4" t="s">
        <v>53</v>
      </c>
      <c r="C69" s="4" t="s">
        <v>10</v>
      </c>
      <c r="D69" s="4" t="s">
        <v>11</v>
      </c>
      <c r="E69" s="4" t="s">
        <v>12</v>
      </c>
      <c r="F69" s="5">
        <v>4151500</v>
      </c>
      <c r="G69" s="5">
        <v>1148926.8700000001</v>
      </c>
    </row>
    <row r="70" spans="1:8" ht="13.15" customHeight="1" x14ac:dyDescent="0.2">
      <c r="A70" s="4" t="s">
        <v>8</v>
      </c>
      <c r="B70" s="4" t="s">
        <v>67</v>
      </c>
      <c r="C70" s="4" t="s">
        <v>10</v>
      </c>
      <c r="D70" s="4" t="s">
        <v>11</v>
      </c>
      <c r="E70" s="4" t="s">
        <v>12</v>
      </c>
      <c r="F70" s="5">
        <v>150000</v>
      </c>
      <c r="G70" s="5">
        <v>78831.839999999997</v>
      </c>
    </row>
    <row r="71" spans="1:8" ht="24" x14ac:dyDescent="0.2">
      <c r="A71" s="4" t="s">
        <v>8</v>
      </c>
      <c r="B71" s="4" t="s">
        <v>62</v>
      </c>
      <c r="C71" s="4" t="s">
        <v>58</v>
      </c>
      <c r="D71" s="4" t="s">
        <v>59</v>
      </c>
      <c r="E71" s="4" t="s">
        <v>60</v>
      </c>
      <c r="F71" s="5">
        <v>-967</v>
      </c>
      <c r="G71" s="5">
        <v>-967</v>
      </c>
    </row>
    <row r="72" spans="1:8" x14ac:dyDescent="0.2">
      <c r="A72" s="20" t="s">
        <v>68</v>
      </c>
      <c r="B72" s="20"/>
      <c r="C72" s="20"/>
      <c r="D72" s="20"/>
      <c r="E72" s="20"/>
      <c r="F72" s="2">
        <f>F73+F74+F75</f>
        <v>1854461.2</v>
      </c>
      <c r="G72" s="2">
        <f>G73+G74+G75</f>
        <v>605419.23999999987</v>
      </c>
      <c r="H72" s="11"/>
    </row>
    <row r="73" spans="1:8" ht="13.15" customHeight="1" x14ac:dyDescent="0.2">
      <c r="A73" s="4" t="s">
        <v>8</v>
      </c>
      <c r="B73" s="4" t="s">
        <v>53</v>
      </c>
      <c r="C73" s="4" t="s">
        <v>10</v>
      </c>
      <c r="D73" s="4" t="s">
        <v>11</v>
      </c>
      <c r="E73" s="4" t="s">
        <v>12</v>
      </c>
      <c r="F73" s="5">
        <v>1802150</v>
      </c>
      <c r="G73" s="5">
        <v>585251.32999999996</v>
      </c>
    </row>
    <row r="74" spans="1:8" ht="13.15" customHeight="1" x14ac:dyDescent="0.2">
      <c r="A74" s="4" t="s">
        <v>8</v>
      </c>
      <c r="B74" s="4" t="s">
        <v>67</v>
      </c>
      <c r="C74" s="4" t="s">
        <v>10</v>
      </c>
      <c r="D74" s="4" t="s">
        <v>11</v>
      </c>
      <c r="E74" s="4" t="s">
        <v>12</v>
      </c>
      <c r="F74" s="5">
        <v>50000</v>
      </c>
      <c r="G74" s="5">
        <v>17856.71</v>
      </c>
    </row>
    <row r="75" spans="1:8" ht="36" x14ac:dyDescent="0.2">
      <c r="A75" s="4" t="s">
        <v>8</v>
      </c>
      <c r="B75" s="4" t="s">
        <v>69</v>
      </c>
      <c r="C75" s="4" t="s">
        <v>17</v>
      </c>
      <c r="D75" s="4" t="s">
        <v>18</v>
      </c>
      <c r="E75" s="4" t="s">
        <v>23</v>
      </c>
      <c r="F75" s="5">
        <v>2311.1999999999998</v>
      </c>
      <c r="G75" s="5">
        <v>2311.1999999999998</v>
      </c>
    </row>
    <row r="76" spans="1:8" x14ac:dyDescent="0.2">
      <c r="A76" s="20" t="s">
        <v>70</v>
      </c>
      <c r="B76" s="20"/>
      <c r="C76" s="20"/>
      <c r="D76" s="20"/>
      <c r="E76" s="20"/>
      <c r="F76" s="2">
        <v>3101116</v>
      </c>
      <c r="G76" s="2">
        <f>G77+G78+G79</f>
        <v>828454.78</v>
      </c>
      <c r="H76" s="11"/>
    </row>
    <row r="77" spans="1:8" ht="13.15" customHeight="1" x14ac:dyDescent="0.2">
      <c r="A77" s="4" t="s">
        <v>8</v>
      </c>
      <c r="B77" s="4" t="s">
        <v>53</v>
      </c>
      <c r="C77" s="4" t="s">
        <v>10</v>
      </c>
      <c r="D77" s="4" t="s">
        <v>11</v>
      </c>
      <c r="E77" s="4" t="s">
        <v>12</v>
      </c>
      <c r="F77" s="5">
        <v>3043800</v>
      </c>
      <c r="G77" s="5">
        <v>804558.17</v>
      </c>
    </row>
    <row r="78" spans="1:8" ht="13.15" customHeight="1" x14ac:dyDescent="0.2">
      <c r="A78" s="4" t="s">
        <v>8</v>
      </c>
      <c r="B78" s="4" t="s">
        <v>67</v>
      </c>
      <c r="C78" s="4" t="s">
        <v>10</v>
      </c>
      <c r="D78" s="4" t="s">
        <v>11</v>
      </c>
      <c r="E78" s="4" t="s">
        <v>12</v>
      </c>
      <c r="F78" s="5">
        <v>60000</v>
      </c>
      <c r="G78" s="5">
        <v>26580.61</v>
      </c>
    </row>
    <row r="79" spans="1:8" ht="24" x14ac:dyDescent="0.2">
      <c r="A79" s="4" t="s">
        <v>8</v>
      </c>
      <c r="B79" s="4" t="s">
        <v>62</v>
      </c>
      <c r="C79" s="4" t="s">
        <v>58</v>
      </c>
      <c r="D79" s="4" t="s">
        <v>59</v>
      </c>
      <c r="E79" s="4" t="s">
        <v>60</v>
      </c>
      <c r="F79" s="5">
        <v>-2684</v>
      </c>
      <c r="G79" s="5">
        <v>-2684</v>
      </c>
    </row>
    <row r="80" spans="1:8" x14ac:dyDescent="0.2">
      <c r="A80" s="20" t="s">
        <v>71</v>
      </c>
      <c r="B80" s="20"/>
      <c r="C80" s="20"/>
      <c r="D80" s="20"/>
      <c r="E80" s="20"/>
      <c r="F80" s="2">
        <f>F81+F82+F83</f>
        <v>710400</v>
      </c>
      <c r="G80" s="2">
        <f>G81+G82+G83</f>
        <v>189272.63</v>
      </c>
      <c r="H80" s="11"/>
    </row>
    <row r="81" spans="1:8" ht="13.15" customHeight="1" x14ac:dyDescent="0.2">
      <c r="A81" s="4" t="s">
        <v>8</v>
      </c>
      <c r="B81" s="4" t="s">
        <v>53</v>
      </c>
      <c r="C81" s="4" t="s">
        <v>10</v>
      </c>
      <c r="D81" s="4" t="s">
        <v>11</v>
      </c>
      <c r="E81" s="4" t="s">
        <v>12</v>
      </c>
      <c r="F81" s="5">
        <v>630800</v>
      </c>
      <c r="G81" s="5">
        <v>171658.79</v>
      </c>
    </row>
    <row r="82" spans="1:8" ht="13.15" customHeight="1" x14ac:dyDescent="0.2">
      <c r="A82" s="4" t="s">
        <v>8</v>
      </c>
      <c r="B82" s="4" t="s">
        <v>67</v>
      </c>
      <c r="C82" s="4" t="s">
        <v>10</v>
      </c>
      <c r="D82" s="4" t="s">
        <v>11</v>
      </c>
      <c r="E82" s="4" t="s">
        <v>12</v>
      </c>
      <c r="F82" s="5">
        <v>80000</v>
      </c>
      <c r="G82" s="5">
        <v>18013.84</v>
      </c>
    </row>
    <row r="83" spans="1:8" ht="24" x14ac:dyDescent="0.2">
      <c r="A83" s="4" t="s">
        <v>8</v>
      </c>
      <c r="B83" s="4" t="s">
        <v>62</v>
      </c>
      <c r="C83" s="4" t="s">
        <v>58</v>
      </c>
      <c r="D83" s="4" t="s">
        <v>59</v>
      </c>
      <c r="E83" s="4" t="s">
        <v>60</v>
      </c>
      <c r="F83" s="5">
        <v>-400</v>
      </c>
      <c r="G83" s="5">
        <v>-400</v>
      </c>
    </row>
    <row r="84" spans="1:8" x14ac:dyDescent="0.2">
      <c r="A84" s="20" t="s">
        <v>72</v>
      </c>
      <c r="B84" s="20"/>
      <c r="C84" s="20"/>
      <c r="D84" s="20"/>
      <c r="E84" s="20"/>
      <c r="F84" s="2">
        <f>F85+F86</f>
        <v>2132900</v>
      </c>
      <c r="G84" s="2">
        <f>G85+G86</f>
        <v>462724.14</v>
      </c>
      <c r="H84" s="11"/>
    </row>
    <row r="85" spans="1:8" ht="13.15" customHeight="1" x14ac:dyDescent="0.2">
      <c r="A85" s="4" t="s">
        <v>8</v>
      </c>
      <c r="B85" s="4" t="s">
        <v>53</v>
      </c>
      <c r="C85" s="4" t="s">
        <v>10</v>
      </c>
      <c r="D85" s="4" t="s">
        <v>11</v>
      </c>
      <c r="E85" s="4" t="s">
        <v>12</v>
      </c>
      <c r="F85" s="5">
        <v>2072900</v>
      </c>
      <c r="G85" s="5">
        <v>462724.14</v>
      </c>
    </row>
    <row r="86" spans="1:8" ht="13.15" customHeight="1" x14ac:dyDescent="0.2">
      <c r="A86" s="4" t="s">
        <v>8</v>
      </c>
      <c r="B86" s="4" t="s">
        <v>67</v>
      </c>
      <c r="C86" s="4" t="s">
        <v>10</v>
      </c>
      <c r="D86" s="4" t="s">
        <v>11</v>
      </c>
      <c r="E86" s="4" t="s">
        <v>12</v>
      </c>
      <c r="F86" s="5">
        <v>60000</v>
      </c>
      <c r="G86" s="5">
        <v>0</v>
      </c>
    </row>
    <row r="87" spans="1:8" x14ac:dyDescent="0.2">
      <c r="A87" s="20" t="s">
        <v>73</v>
      </c>
      <c r="B87" s="20"/>
      <c r="C87" s="20"/>
      <c r="D87" s="20"/>
      <c r="E87" s="20"/>
      <c r="F87" s="2">
        <f>F88+F89+F90</f>
        <v>1767611</v>
      </c>
      <c r="G87" s="2">
        <f>G88+G89+G90</f>
        <v>511098.3</v>
      </c>
      <c r="H87" s="11"/>
    </row>
    <row r="88" spans="1:8" ht="13.15" customHeight="1" x14ac:dyDescent="0.2">
      <c r="A88" s="4" t="s">
        <v>8</v>
      </c>
      <c r="B88" s="4" t="s">
        <v>74</v>
      </c>
      <c r="C88" s="4" t="s">
        <v>10</v>
      </c>
      <c r="D88" s="4" t="s">
        <v>11</v>
      </c>
      <c r="E88" s="4" t="s">
        <v>12</v>
      </c>
      <c r="F88" s="5">
        <v>1709050</v>
      </c>
      <c r="G88" s="5">
        <v>452537.3</v>
      </c>
    </row>
    <row r="89" spans="1:8" ht="24" x14ac:dyDescent="0.2">
      <c r="A89" s="4" t="s">
        <v>8</v>
      </c>
      <c r="B89" s="4" t="s">
        <v>69</v>
      </c>
      <c r="C89" s="4" t="s">
        <v>17</v>
      </c>
      <c r="D89" s="4" t="s">
        <v>18</v>
      </c>
      <c r="E89" s="4" t="s">
        <v>19</v>
      </c>
      <c r="F89" s="5">
        <v>60000</v>
      </c>
      <c r="G89" s="5">
        <v>60000</v>
      </c>
    </row>
    <row r="90" spans="1:8" ht="24" x14ac:dyDescent="0.2">
      <c r="A90" s="4" t="s">
        <v>8</v>
      </c>
      <c r="B90" s="4" t="s">
        <v>62</v>
      </c>
      <c r="C90" s="4" t="s">
        <v>58</v>
      </c>
      <c r="D90" s="4" t="s">
        <v>59</v>
      </c>
      <c r="E90" s="4" t="s">
        <v>60</v>
      </c>
      <c r="F90" s="5">
        <v>-1439</v>
      </c>
      <c r="G90" s="5">
        <v>-1439</v>
      </c>
    </row>
    <row r="91" spans="1:8" x14ac:dyDescent="0.2">
      <c r="A91" s="20" t="s">
        <v>75</v>
      </c>
      <c r="B91" s="20"/>
      <c r="C91" s="20"/>
      <c r="D91" s="20"/>
      <c r="E91" s="20"/>
      <c r="F91" s="2">
        <f>F92+F93+F94</f>
        <v>593849.63</v>
      </c>
      <c r="G91" s="2">
        <f>G92+G93+G94</f>
        <v>105301.28</v>
      </c>
      <c r="H91" s="11"/>
    </row>
    <row r="92" spans="1:8" ht="13.15" customHeight="1" x14ac:dyDescent="0.2">
      <c r="A92" s="4" t="s">
        <v>8</v>
      </c>
      <c r="B92" s="4" t="s">
        <v>53</v>
      </c>
      <c r="C92" s="4" t="s">
        <v>10</v>
      </c>
      <c r="D92" s="4" t="s">
        <v>11</v>
      </c>
      <c r="E92" s="4" t="s">
        <v>12</v>
      </c>
      <c r="F92" s="5">
        <v>594700</v>
      </c>
      <c r="G92" s="5">
        <v>106151.65</v>
      </c>
    </row>
    <row r="93" spans="1:8" ht="36" x14ac:dyDescent="0.2">
      <c r="A93" s="4" t="s">
        <v>8</v>
      </c>
      <c r="B93" s="4" t="s">
        <v>69</v>
      </c>
      <c r="C93" s="4" t="s">
        <v>17</v>
      </c>
      <c r="D93" s="4" t="s">
        <v>18</v>
      </c>
      <c r="E93" s="4" t="s">
        <v>23</v>
      </c>
      <c r="F93" s="5">
        <v>178.63</v>
      </c>
      <c r="G93" s="5">
        <v>178.63</v>
      </c>
    </row>
    <row r="94" spans="1:8" ht="24" x14ac:dyDescent="0.2">
      <c r="A94" s="4" t="s">
        <v>8</v>
      </c>
      <c r="B94" s="4" t="s">
        <v>62</v>
      </c>
      <c r="C94" s="4" t="s">
        <v>58</v>
      </c>
      <c r="D94" s="4" t="s">
        <v>59</v>
      </c>
      <c r="E94" s="4" t="s">
        <v>60</v>
      </c>
      <c r="F94" s="5">
        <v>-1029</v>
      </c>
      <c r="G94" s="5">
        <v>-1029</v>
      </c>
    </row>
    <row r="95" spans="1:8" x14ac:dyDescent="0.2">
      <c r="A95" s="20" t="s">
        <v>76</v>
      </c>
      <c r="B95" s="20"/>
      <c r="C95" s="20"/>
      <c r="D95" s="20"/>
      <c r="E95" s="20"/>
      <c r="F95" s="2">
        <f>F96+F97+F98+F99</f>
        <v>383733.96</v>
      </c>
      <c r="G95" s="2">
        <f>G96+G97+G98+G99</f>
        <v>176863.55</v>
      </c>
      <c r="H95" s="11"/>
    </row>
    <row r="96" spans="1:8" ht="13.15" customHeight="1" x14ac:dyDescent="0.2">
      <c r="A96" s="4" t="s">
        <v>8</v>
      </c>
      <c r="B96" s="4" t="s">
        <v>53</v>
      </c>
      <c r="C96" s="4" t="s">
        <v>10</v>
      </c>
      <c r="D96" s="4" t="s">
        <v>11</v>
      </c>
      <c r="E96" s="4" t="s">
        <v>12</v>
      </c>
      <c r="F96" s="5">
        <v>195700</v>
      </c>
      <c r="G96" s="5">
        <v>28139.96</v>
      </c>
    </row>
    <row r="97" spans="1:8" ht="13.15" customHeight="1" x14ac:dyDescent="0.2">
      <c r="A97" s="4" t="s">
        <v>8</v>
      </c>
      <c r="B97" s="4" t="s">
        <v>49</v>
      </c>
      <c r="C97" s="4" t="s">
        <v>10</v>
      </c>
      <c r="D97" s="4" t="s">
        <v>11</v>
      </c>
      <c r="E97" s="4" t="s">
        <v>12</v>
      </c>
      <c r="F97" s="5">
        <v>50000</v>
      </c>
      <c r="G97" s="5">
        <v>39174.69</v>
      </c>
    </row>
    <row r="98" spans="1:8" ht="13.15" customHeight="1" x14ac:dyDescent="0.2">
      <c r="A98" s="4" t="s">
        <v>8</v>
      </c>
      <c r="B98" s="4" t="s">
        <v>50</v>
      </c>
      <c r="C98" s="4" t="s">
        <v>10</v>
      </c>
      <c r="D98" s="4" t="s">
        <v>11</v>
      </c>
      <c r="E98" s="4" t="s">
        <v>12</v>
      </c>
      <c r="F98" s="5">
        <v>138000</v>
      </c>
      <c r="G98" s="5">
        <v>109514.94</v>
      </c>
    </row>
    <row r="99" spans="1:8" ht="36" x14ac:dyDescent="0.2">
      <c r="A99" s="4" t="s">
        <v>8</v>
      </c>
      <c r="B99" s="4" t="s">
        <v>51</v>
      </c>
      <c r="C99" s="4" t="s">
        <v>17</v>
      </c>
      <c r="D99" s="4" t="s">
        <v>18</v>
      </c>
      <c r="E99" s="4" t="s">
        <v>23</v>
      </c>
      <c r="F99" s="5">
        <v>33.96</v>
      </c>
      <c r="G99" s="5">
        <v>33.96</v>
      </c>
    </row>
    <row r="100" spans="1:8" x14ac:dyDescent="0.2">
      <c r="A100" s="20" t="s">
        <v>77</v>
      </c>
      <c r="B100" s="20"/>
      <c r="C100" s="20"/>
      <c r="D100" s="20"/>
      <c r="E100" s="20"/>
      <c r="F100" s="2">
        <f>F101+F102+F103</f>
        <v>2433750</v>
      </c>
      <c r="G100" s="2">
        <f>G101+G102+G103</f>
        <v>747604.01</v>
      </c>
      <c r="H100" s="11"/>
    </row>
    <row r="101" spans="1:8" ht="13.15" customHeight="1" x14ac:dyDescent="0.2">
      <c r="A101" s="4" t="s">
        <v>8</v>
      </c>
      <c r="B101" s="4" t="s">
        <v>49</v>
      </c>
      <c r="C101" s="4" t="s">
        <v>10</v>
      </c>
      <c r="D101" s="4" t="s">
        <v>11</v>
      </c>
      <c r="E101" s="4" t="s">
        <v>12</v>
      </c>
      <c r="F101" s="5">
        <v>1570000</v>
      </c>
      <c r="G101" s="5">
        <v>353500</v>
      </c>
    </row>
    <row r="102" spans="1:8" ht="13.15" customHeight="1" x14ac:dyDescent="0.2">
      <c r="A102" s="4" t="s">
        <v>8</v>
      </c>
      <c r="B102" s="4" t="s">
        <v>50</v>
      </c>
      <c r="C102" s="4" t="s">
        <v>10</v>
      </c>
      <c r="D102" s="4" t="s">
        <v>11</v>
      </c>
      <c r="E102" s="4" t="s">
        <v>12</v>
      </c>
      <c r="F102" s="5">
        <v>859000</v>
      </c>
      <c r="G102" s="5">
        <v>389354.01</v>
      </c>
    </row>
    <row r="103" spans="1:8" ht="36" x14ac:dyDescent="0.2">
      <c r="A103" s="4" t="s">
        <v>8</v>
      </c>
      <c r="B103" s="4" t="s">
        <v>51</v>
      </c>
      <c r="C103" s="4" t="s">
        <v>17</v>
      </c>
      <c r="D103" s="4" t="s">
        <v>18</v>
      </c>
      <c r="E103" s="4" t="s">
        <v>23</v>
      </c>
      <c r="F103" s="5">
        <v>4750</v>
      </c>
      <c r="G103" s="5">
        <v>4750</v>
      </c>
    </row>
    <row r="104" spans="1:8" x14ac:dyDescent="0.2">
      <c r="A104" s="20" t="s">
        <v>78</v>
      </c>
      <c r="B104" s="20"/>
      <c r="C104" s="20"/>
      <c r="D104" s="20"/>
      <c r="E104" s="20"/>
      <c r="F104" s="2">
        <f>F105</f>
        <v>110200</v>
      </c>
      <c r="G104" s="2">
        <f>G105</f>
        <v>7789.81</v>
      </c>
    </row>
    <row r="105" spans="1:8" ht="13.15" customHeight="1" x14ac:dyDescent="0.2">
      <c r="A105" s="4" t="s">
        <v>8</v>
      </c>
      <c r="B105" s="4" t="s">
        <v>53</v>
      </c>
      <c r="C105" s="4" t="s">
        <v>10</v>
      </c>
      <c r="D105" s="4" t="s">
        <v>11</v>
      </c>
      <c r="E105" s="4" t="s">
        <v>12</v>
      </c>
      <c r="F105" s="5">
        <v>110200</v>
      </c>
      <c r="G105" s="5">
        <v>7789.81</v>
      </c>
    </row>
    <row r="106" spans="1:8" s="13" customFormat="1" x14ac:dyDescent="0.2">
      <c r="B106" s="13" t="s">
        <v>79</v>
      </c>
      <c r="F106" s="14">
        <f>F9+F29+F35+F38</f>
        <v>37521761.789999999</v>
      </c>
      <c r="G106" s="14">
        <f>G9+G29+G35+G38</f>
        <v>19784992.449999999</v>
      </c>
    </row>
    <row r="107" spans="1:8" x14ac:dyDescent="0.2">
      <c r="F107" s="15"/>
      <c r="G107" s="16"/>
    </row>
  </sheetData>
  <mergeCells count="42">
    <mergeCell ref="A29:E29"/>
    <mergeCell ref="A30:E30"/>
    <mergeCell ref="A35:E35"/>
    <mergeCell ref="A36:E36"/>
    <mergeCell ref="A1:G1"/>
    <mergeCell ref="A3:F3"/>
    <mergeCell ref="A4:F4"/>
    <mergeCell ref="A5:F5"/>
    <mergeCell ref="A6:F6"/>
    <mergeCell ref="A14:E14"/>
    <mergeCell ref="A18:E18"/>
    <mergeCell ref="A21:E21"/>
    <mergeCell ref="A24:E24"/>
    <mergeCell ref="A27:E27"/>
    <mergeCell ref="F7:F8"/>
    <mergeCell ref="G7:G8"/>
    <mergeCell ref="A9:E9"/>
    <mergeCell ref="A10:E10"/>
    <mergeCell ref="A12:E12"/>
    <mergeCell ref="A7:A8"/>
    <mergeCell ref="B7:B8"/>
    <mergeCell ref="C7:C8"/>
    <mergeCell ref="D7:D8"/>
    <mergeCell ref="E7:E8"/>
    <mergeCell ref="A38:E38"/>
    <mergeCell ref="A39:E39"/>
    <mergeCell ref="A43:E43"/>
    <mergeCell ref="A48:E48"/>
    <mergeCell ref="A50:E50"/>
    <mergeCell ref="A55:E55"/>
    <mergeCell ref="A59:E59"/>
    <mergeCell ref="A65:E65"/>
    <mergeCell ref="A68:E68"/>
    <mergeCell ref="A72:E72"/>
    <mergeCell ref="A95:E95"/>
    <mergeCell ref="A100:E100"/>
    <mergeCell ref="A104:E104"/>
    <mergeCell ref="A76:E76"/>
    <mergeCell ref="A80:E80"/>
    <mergeCell ref="A84:E84"/>
    <mergeCell ref="A87:E87"/>
    <mergeCell ref="A91:E91"/>
  </mergeCells>
  <pageMargins left="0.78740157480314965" right="0.19685039370078741" top="0.39370078740157483" bottom="0.39370078740157483" header="0.31496062992125984" footer="0.31496062992125984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2020-09-11T06:37:10Z</dcterms:modified>
</cp:coreProperties>
</file>