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Table1" sheetId="1" r:id="rId1"/>
  </sheets>
  <definedNames>
    <definedName name="_xlnm.Print_Titles" localSheetId="0">Table1!$8:$9</definedName>
    <definedName name="_xlnm.Print_Area" localSheetId="0">Table1!$A$1:$G$113</definedName>
  </definedNames>
  <calcPr calcId="145621"/>
</workbook>
</file>

<file path=xl/calcChain.xml><?xml version="1.0" encoding="utf-8"?>
<calcChain xmlns="http://schemas.openxmlformats.org/spreadsheetml/2006/main">
  <c r="G113" i="1" l="1"/>
  <c r="F113" i="1"/>
  <c r="F111" i="1" l="1"/>
  <c r="F110" i="1" s="1"/>
  <c r="G111" i="1"/>
  <c r="G110" i="1"/>
  <c r="G108" i="1" l="1"/>
  <c r="G107" i="1" s="1"/>
  <c r="G104" i="1" l="1"/>
  <c r="G103" i="1" s="1"/>
  <c r="G101" i="1" l="1"/>
  <c r="G99" i="1"/>
  <c r="G97" i="1"/>
  <c r="G94" i="1"/>
  <c r="G91" i="1"/>
  <c r="G89" i="1"/>
  <c r="G87" i="1" s="1"/>
  <c r="G84" i="1"/>
  <c r="G82" i="1"/>
  <c r="G81" i="1" l="1"/>
  <c r="G74" i="1" l="1"/>
  <c r="G70" i="1"/>
  <c r="G67" i="1"/>
  <c r="G63" i="1"/>
  <c r="G58" i="1"/>
  <c r="G55" i="1"/>
  <c r="G50" i="1"/>
  <c r="G45" i="1"/>
  <c r="G41" i="1"/>
  <c r="G35" i="1"/>
  <c r="G31" i="1"/>
  <c r="G24" i="1"/>
  <c r="G21" i="1"/>
  <c r="G15" i="1"/>
  <c r="G11" i="1"/>
  <c r="G10" i="1" l="1"/>
</calcChain>
</file>

<file path=xl/sharedStrings.xml><?xml version="1.0" encoding="utf-8"?>
<sst xmlns="http://schemas.openxmlformats.org/spreadsheetml/2006/main" count="403" uniqueCount="86">
  <si>
    <t>КВФО</t>
  </si>
  <si>
    <t>Код субсидии</t>
  </si>
  <si>
    <t>Ан код</t>
  </si>
  <si>
    <t>Наименование показателя</t>
  </si>
  <si>
    <t/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</si>
  <si>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</si>
  <si>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</si>
  <si>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2</t>
  </si>
  <si>
    <t>97507022022А00000100</t>
  </si>
  <si>
    <t>130</t>
  </si>
  <si>
    <t>131</t>
  </si>
  <si>
    <t>доходы от оказания платных услуг, выполнения работ</t>
  </si>
  <si>
    <t>97507022024А00000100</t>
  </si>
  <si>
    <t>97507022032А00000100</t>
  </si>
  <si>
    <t>97507022041А00000100</t>
  </si>
  <si>
    <t>180</t>
  </si>
  <si>
    <t>прочие доходы</t>
  </si>
  <si>
    <t>МБОУ "СОШ" ПГТ СИНДОР</t>
  </si>
  <si>
    <t>97507012021А00000100</t>
  </si>
  <si>
    <t>доходы от оказания услуг, работ, компенсации затрат учреждений, всего</t>
  </si>
  <si>
    <t>97507022025А00000100</t>
  </si>
  <si>
    <t>134</t>
  </si>
  <si>
    <t>150</t>
  </si>
  <si>
    <t>155</t>
  </si>
  <si>
    <t>безвозмездные денежные поступления текущего периода</t>
  </si>
  <si>
    <t>МБОУ "СОШ" ПСТ. ЧЕРНОРЕЧЕНСКИЙ</t>
  </si>
  <si>
    <t>МБОУ "СОШ" С. ШОШКА</t>
  </si>
  <si>
    <t>189</t>
  </si>
  <si>
    <t>МБОУ "СОШ" ПСТ.ЧИНЬЯВОРЫК</t>
  </si>
  <si>
    <t>МАОУ "НШ-ДС" Г.ЕМВЫ</t>
  </si>
  <si>
    <t>МАУДО "ДДТ" КНЯЖПОГОСТСКОГО РАЙОНА</t>
  </si>
  <si>
    <t>97507032041А00000100</t>
  </si>
  <si>
    <t>МАДОУ "ДЕТСКИЙ САД № 10 КОМБИНИРОВАННОГО ВИДА" Г. ЕМВЫ</t>
  </si>
  <si>
    <t>97507012022А00000100</t>
  </si>
  <si>
    <t>97507012041А00000100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</si>
  <si>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</si>
  <si>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</si>
  <si>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</si>
  <si>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</si>
  <si>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</si>
  <si>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прочие доходы, всего</t>
  </si>
  <si>
    <t>МАДОУ "ДЕТСКИЙ САД" ПГТ СИНДОР</t>
  </si>
  <si>
    <t>МАДОУ "ДЕТСКИЙ САД" ПСТ. ЧИНЬЯВОРЫК</t>
  </si>
  <si>
    <t>МАОУ "СОШ" С. СЕРЁГОВО</t>
  </si>
  <si>
    <t>МБОУ "СОШ № 1" Г. ЕМВЫ</t>
  </si>
  <si>
    <t>МБДОУ "ДЕТСКИЙ САД" ПСТ. ТРАКТ</t>
  </si>
  <si>
    <t>Поступления - план</t>
  </si>
  <si>
    <t>Поступления - исполнено</t>
  </si>
  <si>
    <t>КОСГУ: поступления</t>
  </si>
  <si>
    <t>КВФО: 2</t>
  </si>
  <si>
    <t>руб.</t>
  </si>
  <si>
    <t>Информация о платных услугах за 1 квартал 2021 года (нарастающим итогом)</t>
  </si>
  <si>
    <t>на 01.04.2021</t>
  </si>
  <si>
    <t>КОСГУ</t>
  </si>
  <si>
    <t>Бюджет: бюджет муниципального района "Княжпогостский" (консолидированный)</t>
  </si>
  <si>
    <t>Управление культуры и спорта администрации муниципального района "Княжпогостский"</t>
  </si>
  <si>
    <t>МБУ "КНЯЖПОГОСТСКАЯ МЦБС"</t>
  </si>
  <si>
    <t>9560801201ПЛ00000100</t>
  </si>
  <si>
    <t>МБУ "КНЯЖПОГОСТСКИЙ РИКМ"</t>
  </si>
  <si>
    <t>9560801251ДП00000100</t>
  </si>
  <si>
    <t>гранты, пожертвования, иные безвозмездные перечисления от юридических и физических лиц</t>
  </si>
  <si>
    <t>МАО ДО "ДШИ" Г.ЕМВА</t>
  </si>
  <si>
    <t>9560703201ПЛ00000100</t>
  </si>
  <si>
    <t>9560703251ДП00000100</t>
  </si>
  <si>
    <t>9560703251ДППЛОЩ0100</t>
  </si>
  <si>
    <t>МАУ "КНЯЖПОГОСТСКИЙ РДК"</t>
  </si>
  <si>
    <t>МАУ "КЦНК"</t>
  </si>
  <si>
    <t>МБУ "ЦЕНТР ХТО"</t>
  </si>
  <si>
    <t>9560804201ПЛ00000100</t>
  </si>
  <si>
    <t>МБУ "СШ Г.ЕМВА"</t>
  </si>
  <si>
    <t>9561102201ПЛ00000100</t>
  </si>
  <si>
    <t>МАУ "КФСК"</t>
  </si>
  <si>
    <t>Администрация городского поселения "Емва"</t>
  </si>
  <si>
    <t>МАУ "ФСК" Г.ЕМВА</t>
  </si>
  <si>
    <t>92511012011000000100</t>
  </si>
  <si>
    <t>92511012014000000100</t>
  </si>
  <si>
    <t>120</t>
  </si>
  <si>
    <t>121</t>
  </si>
  <si>
    <t>доходы, полученные в виде арендной платы за передачу в возмездное пользование муниципального имущества</t>
  </si>
  <si>
    <t>Администрация городского поселения "Синдор"</t>
  </si>
  <si>
    <t>МАУ "ФОК" ГП "СИНДОР"</t>
  </si>
  <si>
    <t>92511012010000000100</t>
  </si>
  <si>
    <t>Администрация сельского поселения "Серёгово"</t>
  </si>
  <si>
    <t>МАУК "ДК" С. СЕРЁГОВО</t>
  </si>
  <si>
    <t>9250801201ПЛ00000100</t>
  </si>
  <si>
    <t>Общий итог (на 01.04.2021)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</si>
</sst>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Times New Roman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b/>
      <sz val="9"/>
      <color rgb="FF00B0F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4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Alignment="1"/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/>
    </xf>
    <xf numFmtId="0" fontId="8" fillId="0" borderId="0" xfId="0" applyFont="1" applyAlignment="1"/>
    <xf numFmtId="0" fontId="9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wrapText="1"/>
    </xf>
    <xf numFmtId="0" fontId="11" fillId="0" borderId="2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4" fontId="15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zoomScaleNormal="100" workbookViewId="0">
      <selection activeCell="E119" sqref="E119"/>
    </sheetView>
  </sheetViews>
  <sheetFormatPr defaultColWidth="8.77734375" defaultRowHeight="12" x14ac:dyDescent="0.25"/>
  <cols>
    <col min="1" max="1" width="5.33203125" style="1" customWidth="1"/>
    <col min="2" max="2" width="20.44140625" style="1" customWidth="1"/>
    <col min="3" max="3" width="4.44140625" style="1" customWidth="1"/>
    <col min="4" max="4" width="6.77734375" style="1" customWidth="1"/>
    <col min="5" max="5" width="43.33203125" style="1" customWidth="1"/>
    <col min="6" max="6" width="12.6640625" style="1" customWidth="1"/>
    <col min="7" max="7" width="13.33203125" style="1" customWidth="1"/>
    <col min="8" max="8" width="20.33203125" style="1" customWidth="1"/>
    <col min="9" max="9" width="18.77734375" style="1" customWidth="1"/>
    <col min="10" max="10" width="11.6640625" style="1" bestFit="1" customWidth="1"/>
    <col min="11" max="11" width="9.109375" style="1" bestFit="1" customWidth="1"/>
    <col min="12" max="12" width="8.77734375" style="1"/>
    <col min="13" max="13" width="11.6640625" style="1" bestFit="1" customWidth="1"/>
    <col min="14" max="16384" width="8.77734375" style="1"/>
  </cols>
  <sheetData>
    <row r="1" spans="1:13" s="6" customFormat="1" ht="15.6" customHeight="1" x14ac:dyDescent="0.25">
      <c r="A1" s="26" t="s">
        <v>51</v>
      </c>
      <c r="B1" s="27"/>
      <c r="C1" s="28"/>
      <c r="D1" s="28"/>
      <c r="E1" s="28"/>
      <c r="F1" s="28"/>
      <c r="G1" s="29"/>
    </row>
    <row r="2" spans="1:13" s="6" customFormat="1" ht="15.6" customHeight="1" x14ac:dyDescent="0.25">
      <c r="A2" s="14"/>
      <c r="B2" s="15"/>
      <c r="C2" s="16"/>
      <c r="D2" s="16"/>
      <c r="E2" s="16"/>
      <c r="F2" s="16"/>
      <c r="G2" s="17"/>
    </row>
    <row r="3" spans="1:13" s="10" customFormat="1" ht="14.4" customHeight="1" x14ac:dyDescent="0.25">
      <c r="A3" s="7" t="s">
        <v>52</v>
      </c>
      <c r="B3" s="8"/>
      <c r="C3" s="9"/>
      <c r="D3" s="9"/>
      <c r="E3" s="9"/>
      <c r="G3" s="11"/>
    </row>
    <row r="4" spans="1:13" s="10" customFormat="1" ht="12" customHeight="1" x14ac:dyDescent="0.25">
      <c r="A4" s="30" t="s">
        <v>54</v>
      </c>
      <c r="B4" s="30"/>
      <c r="C4" s="30"/>
      <c r="D4" s="30"/>
      <c r="E4" s="30"/>
      <c r="F4" s="30"/>
      <c r="G4" s="11"/>
    </row>
    <row r="5" spans="1:13" s="10" customFormat="1" ht="12" customHeight="1" x14ac:dyDescent="0.25">
      <c r="A5" s="31" t="s">
        <v>48</v>
      </c>
      <c r="B5" s="31"/>
      <c r="C5" s="31"/>
      <c r="D5" s="31"/>
      <c r="E5" s="31"/>
      <c r="F5" s="31"/>
      <c r="G5" s="11"/>
    </row>
    <row r="6" spans="1:13" s="10" customFormat="1" ht="12" customHeight="1" x14ac:dyDescent="0.25">
      <c r="A6" s="30" t="s">
        <v>49</v>
      </c>
      <c r="B6" s="30"/>
      <c r="C6" s="30"/>
      <c r="D6" s="30"/>
      <c r="E6" s="30"/>
      <c r="F6" s="30"/>
      <c r="G6" s="11"/>
    </row>
    <row r="7" spans="1:13" s="6" customFormat="1" ht="15.6" customHeight="1" x14ac:dyDescent="0.25">
      <c r="A7" s="32" t="s">
        <v>50</v>
      </c>
      <c r="B7" s="32"/>
      <c r="C7" s="32"/>
      <c r="D7" s="32"/>
      <c r="E7" s="32"/>
      <c r="F7" s="32"/>
      <c r="G7" s="11"/>
    </row>
    <row r="8" spans="1:13" ht="13.2" customHeight="1" x14ac:dyDescent="0.25">
      <c r="A8" s="33" t="s">
        <v>0</v>
      </c>
      <c r="B8" s="33" t="s">
        <v>1</v>
      </c>
      <c r="C8" s="33" t="s">
        <v>2</v>
      </c>
      <c r="D8" s="35" t="s">
        <v>53</v>
      </c>
      <c r="E8" s="33" t="s">
        <v>3</v>
      </c>
      <c r="F8" s="33" t="s">
        <v>46</v>
      </c>
      <c r="G8" s="33" t="s">
        <v>47</v>
      </c>
    </row>
    <row r="9" spans="1:13" x14ac:dyDescent="0.25">
      <c r="A9" s="34" t="s">
        <v>4</v>
      </c>
      <c r="B9" s="33" t="s">
        <v>4</v>
      </c>
      <c r="C9" s="34" t="s">
        <v>4</v>
      </c>
      <c r="D9" s="36" t="s">
        <v>4</v>
      </c>
      <c r="E9" s="34" t="s">
        <v>4</v>
      </c>
      <c r="F9" s="33" t="s">
        <v>4</v>
      </c>
      <c r="G9" s="33" t="s">
        <v>4</v>
      </c>
    </row>
    <row r="10" spans="1:13" x14ac:dyDescent="0.25">
      <c r="A10" s="24" t="s">
        <v>5</v>
      </c>
      <c r="B10" s="24"/>
      <c r="C10" s="24"/>
      <c r="D10" s="24"/>
      <c r="E10" s="24"/>
      <c r="F10" s="18">
        <v>21459225.23</v>
      </c>
      <c r="G10" s="18">
        <f>G11+G15+G21+G24+G31+G35+G39+G41+G45+G50+G55+G58+G63+G67+G70+G74+G79</f>
        <v>4295266.08</v>
      </c>
      <c r="H10" s="21"/>
      <c r="I10" s="21"/>
    </row>
    <row r="11" spans="1:13" x14ac:dyDescent="0.25">
      <c r="A11" s="23" t="s">
        <v>6</v>
      </c>
      <c r="B11" s="23"/>
      <c r="C11" s="23"/>
      <c r="D11" s="23"/>
      <c r="E11" s="23"/>
      <c r="F11" s="2">
        <v>1217277.1299999999</v>
      </c>
      <c r="G11" s="2">
        <f>SUM(G12:G14)</f>
        <v>210944.71</v>
      </c>
    </row>
    <row r="12" spans="1:13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4">
        <v>200000</v>
      </c>
      <c r="G12" s="4">
        <v>26805</v>
      </c>
      <c r="J12" s="13"/>
      <c r="K12" s="13"/>
      <c r="L12" s="13"/>
      <c r="M12" s="13"/>
    </row>
    <row r="13" spans="1:13" x14ac:dyDescent="0.25">
      <c r="A13" s="3" t="s">
        <v>7</v>
      </c>
      <c r="B13" s="3" t="s">
        <v>12</v>
      </c>
      <c r="C13" s="3" t="s">
        <v>9</v>
      </c>
      <c r="D13" s="3" t="s">
        <v>10</v>
      </c>
      <c r="E13" s="3" t="s">
        <v>11</v>
      </c>
      <c r="F13" s="4">
        <v>1011000</v>
      </c>
      <c r="G13" s="4">
        <v>177862.58</v>
      </c>
    </row>
    <row r="14" spans="1:13" x14ac:dyDescent="0.25">
      <c r="A14" s="3" t="s">
        <v>7</v>
      </c>
      <c r="B14" s="3" t="s">
        <v>14</v>
      </c>
      <c r="C14" s="3" t="s">
        <v>15</v>
      </c>
      <c r="D14" s="12">
        <v>181</v>
      </c>
      <c r="E14" s="3" t="s">
        <v>16</v>
      </c>
      <c r="F14" s="4">
        <v>6277.13</v>
      </c>
      <c r="G14" s="4">
        <v>6277.13</v>
      </c>
    </row>
    <row r="15" spans="1:13" x14ac:dyDescent="0.25">
      <c r="A15" s="23" t="s">
        <v>17</v>
      </c>
      <c r="B15" s="23"/>
      <c r="C15" s="23"/>
      <c r="D15" s="23"/>
      <c r="E15" s="23"/>
      <c r="F15" s="2">
        <v>264198</v>
      </c>
      <c r="G15" s="2">
        <f>SUM(G17:G20)</f>
        <v>49194.34</v>
      </c>
    </row>
    <row r="16" spans="1:13" ht="24" x14ac:dyDescent="0.25">
      <c r="A16" s="3" t="s">
        <v>7</v>
      </c>
      <c r="B16" s="3" t="s">
        <v>18</v>
      </c>
      <c r="C16" s="3" t="s">
        <v>9</v>
      </c>
      <c r="D16" s="3" t="s">
        <v>10</v>
      </c>
      <c r="E16" s="3" t="s">
        <v>19</v>
      </c>
      <c r="F16" s="4">
        <v>59000</v>
      </c>
      <c r="G16" s="4"/>
    </row>
    <row r="17" spans="1:7" ht="24" x14ac:dyDescent="0.25">
      <c r="A17" s="3" t="s">
        <v>7</v>
      </c>
      <c r="B17" s="3" t="s">
        <v>8</v>
      </c>
      <c r="C17" s="3" t="s">
        <v>9</v>
      </c>
      <c r="D17" s="3" t="s">
        <v>10</v>
      </c>
      <c r="E17" s="3" t="s">
        <v>19</v>
      </c>
      <c r="F17" s="4">
        <v>120000</v>
      </c>
      <c r="G17" s="4">
        <v>39710.589999999997</v>
      </c>
    </row>
    <row r="18" spans="1:7" ht="24" x14ac:dyDescent="0.25">
      <c r="A18" s="3" t="s">
        <v>7</v>
      </c>
      <c r="B18" s="3" t="s">
        <v>12</v>
      </c>
      <c r="C18" s="3" t="s">
        <v>9</v>
      </c>
      <c r="D18" s="3" t="s">
        <v>10</v>
      </c>
      <c r="E18" s="3" t="s">
        <v>19</v>
      </c>
      <c r="F18" s="4">
        <v>85000</v>
      </c>
      <c r="G18" s="4">
        <v>9285.75</v>
      </c>
    </row>
    <row r="19" spans="1:7" x14ac:dyDescent="0.25">
      <c r="A19" s="3" t="s">
        <v>7</v>
      </c>
      <c r="B19" s="3" t="s">
        <v>20</v>
      </c>
      <c r="C19" s="3" t="s">
        <v>9</v>
      </c>
      <c r="D19" s="3" t="s">
        <v>21</v>
      </c>
      <c r="E19" s="3" t="s">
        <v>11</v>
      </c>
      <c r="F19" s="4">
        <v>189</v>
      </c>
      <c r="G19" s="4">
        <v>189</v>
      </c>
    </row>
    <row r="20" spans="1:7" x14ac:dyDescent="0.25">
      <c r="A20" s="3" t="s">
        <v>7</v>
      </c>
      <c r="B20" s="3" t="s">
        <v>13</v>
      </c>
      <c r="C20" s="3" t="s">
        <v>22</v>
      </c>
      <c r="D20" s="3" t="s">
        <v>23</v>
      </c>
      <c r="E20" s="3" t="s">
        <v>24</v>
      </c>
      <c r="F20" s="4">
        <v>9</v>
      </c>
      <c r="G20" s="4">
        <v>9</v>
      </c>
    </row>
    <row r="21" spans="1:7" x14ac:dyDescent="0.25">
      <c r="A21" s="23" t="s">
        <v>25</v>
      </c>
      <c r="B21" s="23"/>
      <c r="C21" s="23"/>
      <c r="D21" s="23"/>
      <c r="E21" s="23"/>
      <c r="F21" s="2">
        <v>11004</v>
      </c>
      <c r="G21" s="2">
        <f>SUM(G22:G23)</f>
        <v>4388.5</v>
      </c>
    </row>
    <row r="22" spans="1:7" ht="24" x14ac:dyDescent="0.25">
      <c r="A22" s="3" t="s">
        <v>7</v>
      </c>
      <c r="B22" s="3" t="s">
        <v>18</v>
      </c>
      <c r="C22" s="3" t="s">
        <v>9</v>
      </c>
      <c r="D22" s="3" t="s">
        <v>10</v>
      </c>
      <c r="E22" s="3" t="s">
        <v>19</v>
      </c>
      <c r="F22" s="4">
        <v>11000</v>
      </c>
      <c r="G22" s="4">
        <v>4384.5</v>
      </c>
    </row>
    <row r="23" spans="1:7" x14ac:dyDescent="0.25">
      <c r="A23" s="3" t="s">
        <v>7</v>
      </c>
      <c r="B23" s="3" t="s">
        <v>13</v>
      </c>
      <c r="C23" s="3" t="s">
        <v>22</v>
      </c>
      <c r="D23" s="3" t="s">
        <v>23</v>
      </c>
      <c r="E23" s="3" t="s">
        <v>24</v>
      </c>
      <c r="F23" s="4">
        <v>4</v>
      </c>
      <c r="G23" s="4">
        <v>4</v>
      </c>
    </row>
    <row r="24" spans="1:7" x14ac:dyDescent="0.25">
      <c r="A24" s="23" t="s">
        <v>26</v>
      </c>
      <c r="B24" s="23"/>
      <c r="C24" s="23"/>
      <c r="D24" s="23"/>
      <c r="E24" s="23"/>
      <c r="F24" s="2">
        <v>483629</v>
      </c>
      <c r="G24" s="2">
        <f>SUM(G25:G30)</f>
        <v>91125.51</v>
      </c>
    </row>
    <row r="25" spans="1:7" ht="24" x14ac:dyDescent="0.25">
      <c r="A25" s="3" t="s">
        <v>7</v>
      </c>
      <c r="B25" s="3" t="s">
        <v>18</v>
      </c>
      <c r="C25" s="3" t="s">
        <v>9</v>
      </c>
      <c r="D25" s="3" t="s">
        <v>10</v>
      </c>
      <c r="E25" s="3" t="s">
        <v>19</v>
      </c>
      <c r="F25" s="4">
        <v>243000</v>
      </c>
      <c r="G25" s="4">
        <v>16741.669999999998</v>
      </c>
    </row>
    <row r="26" spans="1:7" ht="24" x14ac:dyDescent="0.25">
      <c r="A26" s="3" t="s">
        <v>7</v>
      </c>
      <c r="B26" s="3" t="s">
        <v>8</v>
      </c>
      <c r="C26" s="3" t="s">
        <v>9</v>
      </c>
      <c r="D26" s="3" t="s">
        <v>10</v>
      </c>
      <c r="E26" s="3" t="s">
        <v>19</v>
      </c>
      <c r="F26" s="4">
        <v>100000</v>
      </c>
      <c r="G26" s="4">
        <v>38708</v>
      </c>
    </row>
    <row r="27" spans="1:7" ht="24" x14ac:dyDescent="0.25">
      <c r="A27" s="3" t="s">
        <v>7</v>
      </c>
      <c r="B27" s="3" t="s">
        <v>12</v>
      </c>
      <c r="C27" s="3" t="s">
        <v>9</v>
      </c>
      <c r="D27" s="3" t="s">
        <v>10</v>
      </c>
      <c r="E27" s="3" t="s">
        <v>19</v>
      </c>
      <c r="F27" s="4">
        <v>124000</v>
      </c>
      <c r="G27" s="4">
        <v>19046.84</v>
      </c>
    </row>
    <row r="28" spans="1:7" x14ac:dyDescent="0.25">
      <c r="A28" s="3" t="s">
        <v>7</v>
      </c>
      <c r="B28" s="3" t="s">
        <v>20</v>
      </c>
      <c r="C28" s="3" t="s">
        <v>9</v>
      </c>
      <c r="D28" s="3" t="s">
        <v>21</v>
      </c>
      <c r="E28" s="3" t="s">
        <v>11</v>
      </c>
      <c r="F28" s="4">
        <v>285</v>
      </c>
      <c r="G28" s="4">
        <v>285</v>
      </c>
    </row>
    <row r="29" spans="1:7" x14ac:dyDescent="0.25">
      <c r="A29" s="3" t="s">
        <v>7</v>
      </c>
      <c r="B29" s="3" t="s">
        <v>13</v>
      </c>
      <c r="C29" s="3" t="s">
        <v>22</v>
      </c>
      <c r="D29" s="3" t="s">
        <v>23</v>
      </c>
      <c r="E29" s="3" t="s">
        <v>24</v>
      </c>
      <c r="F29" s="4">
        <v>16400</v>
      </c>
      <c r="G29" s="4">
        <v>16400</v>
      </c>
    </row>
    <row r="30" spans="1:7" x14ac:dyDescent="0.25">
      <c r="A30" s="3" t="s">
        <v>7</v>
      </c>
      <c r="B30" s="3" t="s">
        <v>14</v>
      </c>
      <c r="C30" s="3" t="s">
        <v>15</v>
      </c>
      <c r="D30" s="3" t="s">
        <v>27</v>
      </c>
      <c r="E30" s="3" t="s">
        <v>16</v>
      </c>
      <c r="F30" s="4">
        <v>-56</v>
      </c>
      <c r="G30" s="4">
        <v>-56</v>
      </c>
    </row>
    <row r="31" spans="1:7" x14ac:dyDescent="0.25">
      <c r="A31" s="23" t="s">
        <v>28</v>
      </c>
      <c r="B31" s="23"/>
      <c r="C31" s="23"/>
      <c r="D31" s="23"/>
      <c r="E31" s="23"/>
      <c r="F31" s="2">
        <v>346996</v>
      </c>
      <c r="G31" s="2">
        <f>SUM(G32:G34)</f>
        <v>141035.6</v>
      </c>
    </row>
    <row r="32" spans="1:7" x14ac:dyDescent="0.25">
      <c r="A32" s="3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4">
        <v>200000</v>
      </c>
      <c r="G32" s="4">
        <v>117600</v>
      </c>
    </row>
    <row r="33" spans="1:7" x14ac:dyDescent="0.25">
      <c r="A33" s="3" t="s">
        <v>7</v>
      </c>
      <c r="B33" s="3" t="s">
        <v>12</v>
      </c>
      <c r="C33" s="3" t="s">
        <v>9</v>
      </c>
      <c r="D33" s="3" t="s">
        <v>10</v>
      </c>
      <c r="E33" s="3" t="s">
        <v>11</v>
      </c>
      <c r="F33" s="4">
        <v>147000</v>
      </c>
      <c r="G33" s="4">
        <v>23439.599999999999</v>
      </c>
    </row>
    <row r="34" spans="1:7" x14ac:dyDescent="0.25">
      <c r="A34" s="3" t="s">
        <v>7</v>
      </c>
      <c r="B34" s="3" t="s">
        <v>14</v>
      </c>
      <c r="C34" s="3" t="s">
        <v>15</v>
      </c>
      <c r="D34" s="3" t="s">
        <v>27</v>
      </c>
      <c r="E34" s="3" t="s">
        <v>16</v>
      </c>
      <c r="F34" s="4">
        <v>-4</v>
      </c>
      <c r="G34" s="4">
        <v>-4</v>
      </c>
    </row>
    <row r="35" spans="1:7" x14ac:dyDescent="0.25">
      <c r="A35" s="23" t="s">
        <v>29</v>
      </c>
      <c r="B35" s="23"/>
      <c r="C35" s="23"/>
      <c r="D35" s="23"/>
      <c r="E35" s="23"/>
      <c r="F35" s="2">
        <v>1283000</v>
      </c>
      <c r="G35" s="2">
        <f>SUM(G36:G38)</f>
        <v>147428.48000000001</v>
      </c>
    </row>
    <row r="36" spans="1:7" ht="24" x14ac:dyDescent="0.25">
      <c r="A36" s="3" t="s">
        <v>7</v>
      </c>
      <c r="B36" s="3" t="s">
        <v>18</v>
      </c>
      <c r="C36" s="3" t="s">
        <v>9</v>
      </c>
      <c r="D36" s="3" t="s">
        <v>10</v>
      </c>
      <c r="E36" s="3" t="s">
        <v>19</v>
      </c>
      <c r="F36" s="4">
        <v>1071000</v>
      </c>
      <c r="G36" s="4">
        <v>108912.38</v>
      </c>
    </row>
    <row r="37" spans="1:7" ht="24" x14ac:dyDescent="0.25">
      <c r="A37" s="3" t="s">
        <v>7</v>
      </c>
      <c r="B37" s="3" t="s">
        <v>8</v>
      </c>
      <c r="C37" s="3" t="s">
        <v>9</v>
      </c>
      <c r="D37" s="3" t="s">
        <v>10</v>
      </c>
      <c r="E37" s="3" t="s">
        <v>19</v>
      </c>
      <c r="F37" s="4">
        <v>50000</v>
      </c>
      <c r="G37" s="4">
        <v>17500</v>
      </c>
    </row>
    <row r="38" spans="1:7" ht="24" x14ac:dyDescent="0.25">
      <c r="A38" s="3" t="s">
        <v>7</v>
      </c>
      <c r="B38" s="3" t="s">
        <v>12</v>
      </c>
      <c r="C38" s="3" t="s">
        <v>9</v>
      </c>
      <c r="D38" s="3" t="s">
        <v>10</v>
      </c>
      <c r="E38" s="3" t="s">
        <v>19</v>
      </c>
      <c r="F38" s="4">
        <v>162000</v>
      </c>
      <c r="G38" s="4">
        <v>21016.1</v>
      </c>
    </row>
    <row r="39" spans="1:7" x14ac:dyDescent="0.25">
      <c r="A39" s="23" t="s">
        <v>30</v>
      </c>
      <c r="B39" s="23"/>
      <c r="C39" s="23"/>
      <c r="D39" s="23"/>
      <c r="E39" s="23"/>
      <c r="F39" s="2">
        <v>-154</v>
      </c>
      <c r="G39" s="2">
        <v>-154</v>
      </c>
    </row>
    <row r="40" spans="1:7" x14ac:dyDescent="0.25">
      <c r="A40" s="3" t="s">
        <v>7</v>
      </c>
      <c r="B40" s="3" t="s">
        <v>31</v>
      </c>
      <c r="C40" s="3" t="s">
        <v>15</v>
      </c>
      <c r="D40" s="3" t="s">
        <v>27</v>
      </c>
      <c r="E40" s="3" t="s">
        <v>16</v>
      </c>
      <c r="F40" s="4">
        <v>-154</v>
      </c>
      <c r="G40" s="4">
        <v>-154</v>
      </c>
    </row>
    <row r="41" spans="1:7" x14ac:dyDescent="0.25">
      <c r="A41" s="23" t="s">
        <v>32</v>
      </c>
      <c r="B41" s="23"/>
      <c r="C41" s="23"/>
      <c r="D41" s="23"/>
      <c r="E41" s="23"/>
      <c r="F41" s="2">
        <v>4652553</v>
      </c>
      <c r="G41" s="2">
        <f>SUM(G42:G44)</f>
        <v>943252.47</v>
      </c>
    </row>
    <row r="42" spans="1:7" x14ac:dyDescent="0.25">
      <c r="A42" s="3" t="s">
        <v>7</v>
      </c>
      <c r="B42" s="3" t="s">
        <v>18</v>
      </c>
      <c r="C42" s="3" t="s">
        <v>9</v>
      </c>
      <c r="D42" s="3" t="s">
        <v>10</v>
      </c>
      <c r="E42" s="3" t="s">
        <v>11</v>
      </c>
      <c r="F42" s="4">
        <v>4535000</v>
      </c>
      <c r="G42" s="4">
        <v>918018.77</v>
      </c>
    </row>
    <row r="43" spans="1:7" x14ac:dyDescent="0.25">
      <c r="A43" s="3" t="s">
        <v>7</v>
      </c>
      <c r="B43" s="3" t="s">
        <v>33</v>
      </c>
      <c r="C43" s="3" t="s">
        <v>9</v>
      </c>
      <c r="D43" s="3" t="s">
        <v>10</v>
      </c>
      <c r="E43" s="3" t="s">
        <v>11</v>
      </c>
      <c r="F43" s="4">
        <v>120000</v>
      </c>
      <c r="G43" s="4">
        <v>27680.7</v>
      </c>
    </row>
    <row r="44" spans="1:7" x14ac:dyDescent="0.25">
      <c r="A44" s="3" t="s">
        <v>7</v>
      </c>
      <c r="B44" s="3" t="s">
        <v>34</v>
      </c>
      <c r="C44" s="3" t="s">
        <v>15</v>
      </c>
      <c r="D44" s="3" t="s">
        <v>27</v>
      </c>
      <c r="E44" s="3" t="s">
        <v>16</v>
      </c>
      <c r="F44" s="4">
        <v>-2447</v>
      </c>
      <c r="G44" s="4">
        <v>-2447</v>
      </c>
    </row>
    <row r="45" spans="1:7" x14ac:dyDescent="0.25">
      <c r="A45" s="23" t="s">
        <v>35</v>
      </c>
      <c r="B45" s="23"/>
      <c r="C45" s="23"/>
      <c r="D45" s="23"/>
      <c r="E45" s="23"/>
      <c r="F45" s="2">
        <v>2109346</v>
      </c>
      <c r="G45" s="2">
        <f>SUM(G46:G49)</f>
        <v>462638.33</v>
      </c>
    </row>
    <row r="46" spans="1:7" x14ac:dyDescent="0.25">
      <c r="A46" s="3" t="s">
        <v>7</v>
      </c>
      <c r="B46" s="3" t="s">
        <v>18</v>
      </c>
      <c r="C46" s="3" t="s">
        <v>9</v>
      </c>
      <c r="D46" s="3" t="s">
        <v>10</v>
      </c>
      <c r="E46" s="3" t="s">
        <v>11</v>
      </c>
      <c r="F46" s="4">
        <v>2060000</v>
      </c>
      <c r="G46" s="4">
        <v>451903.02</v>
      </c>
    </row>
    <row r="47" spans="1:7" x14ac:dyDescent="0.25">
      <c r="A47" s="3" t="s">
        <v>7</v>
      </c>
      <c r="B47" s="3" t="s">
        <v>33</v>
      </c>
      <c r="C47" s="3" t="s">
        <v>9</v>
      </c>
      <c r="D47" s="3" t="s">
        <v>10</v>
      </c>
      <c r="E47" s="3" t="s">
        <v>11</v>
      </c>
      <c r="F47" s="4">
        <v>50000</v>
      </c>
      <c r="G47" s="4">
        <v>11389.31</v>
      </c>
    </row>
    <row r="48" spans="1:7" x14ac:dyDescent="0.25">
      <c r="A48" s="3" t="s">
        <v>7</v>
      </c>
      <c r="B48" s="3" t="s">
        <v>36</v>
      </c>
      <c r="C48" s="3" t="s">
        <v>22</v>
      </c>
      <c r="D48" s="3" t="s">
        <v>23</v>
      </c>
      <c r="E48" s="3" t="s">
        <v>24</v>
      </c>
      <c r="F48" s="4">
        <v>5</v>
      </c>
      <c r="G48" s="4">
        <v>5</v>
      </c>
    </row>
    <row r="49" spans="1:7" x14ac:dyDescent="0.25">
      <c r="A49" s="3" t="s">
        <v>7</v>
      </c>
      <c r="B49" s="3" t="s">
        <v>34</v>
      </c>
      <c r="C49" s="3" t="s">
        <v>15</v>
      </c>
      <c r="D49" s="3" t="s">
        <v>27</v>
      </c>
      <c r="E49" s="3" t="s">
        <v>16</v>
      </c>
      <c r="F49" s="4">
        <v>-659</v>
      </c>
      <c r="G49" s="4">
        <v>-659</v>
      </c>
    </row>
    <row r="50" spans="1:7" x14ac:dyDescent="0.25">
      <c r="A50" s="23" t="s">
        <v>37</v>
      </c>
      <c r="B50" s="23"/>
      <c r="C50" s="23"/>
      <c r="D50" s="23"/>
      <c r="E50" s="23"/>
      <c r="F50" s="2">
        <v>3427503</v>
      </c>
      <c r="G50" s="2">
        <f>SUM(G51:G54)</f>
        <v>609656.55000000005</v>
      </c>
    </row>
    <row r="51" spans="1:7" x14ac:dyDescent="0.25">
      <c r="A51" s="3" t="s">
        <v>7</v>
      </c>
      <c r="B51" s="3" t="s">
        <v>18</v>
      </c>
      <c r="C51" s="3" t="s">
        <v>9</v>
      </c>
      <c r="D51" s="3" t="s">
        <v>10</v>
      </c>
      <c r="E51" s="3" t="s">
        <v>11</v>
      </c>
      <c r="F51" s="4">
        <v>3380000</v>
      </c>
      <c r="G51" s="4">
        <v>608455.42000000004</v>
      </c>
    </row>
    <row r="52" spans="1:7" x14ac:dyDescent="0.25">
      <c r="A52" s="3" t="s">
        <v>7</v>
      </c>
      <c r="B52" s="3" t="s">
        <v>33</v>
      </c>
      <c r="C52" s="3" t="s">
        <v>9</v>
      </c>
      <c r="D52" s="3" t="s">
        <v>10</v>
      </c>
      <c r="E52" s="3" t="s">
        <v>11</v>
      </c>
      <c r="F52" s="4">
        <v>50000</v>
      </c>
      <c r="G52" s="4">
        <v>3698.13</v>
      </c>
    </row>
    <row r="53" spans="1:7" x14ac:dyDescent="0.25">
      <c r="A53" s="3" t="s">
        <v>7</v>
      </c>
      <c r="B53" s="3" t="s">
        <v>36</v>
      </c>
      <c r="C53" s="3" t="s">
        <v>22</v>
      </c>
      <c r="D53" s="3" t="s">
        <v>23</v>
      </c>
      <c r="E53" s="3" t="s">
        <v>24</v>
      </c>
      <c r="F53" s="4">
        <v>40</v>
      </c>
      <c r="G53" s="4">
        <v>40</v>
      </c>
    </row>
    <row r="54" spans="1:7" x14ac:dyDescent="0.25">
      <c r="A54" s="3" t="s">
        <v>7</v>
      </c>
      <c r="B54" s="3" t="s">
        <v>34</v>
      </c>
      <c r="C54" s="3" t="s">
        <v>15</v>
      </c>
      <c r="D54" s="3" t="s">
        <v>27</v>
      </c>
      <c r="E54" s="3" t="s">
        <v>16</v>
      </c>
      <c r="F54" s="4">
        <v>-2537</v>
      </c>
      <c r="G54" s="4">
        <v>-2537</v>
      </c>
    </row>
    <row r="55" spans="1:7" x14ac:dyDescent="0.25">
      <c r="A55" s="23" t="s">
        <v>38</v>
      </c>
      <c r="B55" s="23"/>
      <c r="C55" s="23"/>
      <c r="D55" s="23"/>
      <c r="E55" s="23"/>
      <c r="F55" s="2">
        <v>814000</v>
      </c>
      <c r="G55" s="2">
        <f>SUM(G56:G57)</f>
        <v>131142.97999999998</v>
      </c>
    </row>
    <row r="56" spans="1:7" x14ac:dyDescent="0.25">
      <c r="A56" s="3" t="s">
        <v>7</v>
      </c>
      <c r="B56" s="3" t="s">
        <v>18</v>
      </c>
      <c r="C56" s="3" t="s">
        <v>9</v>
      </c>
      <c r="D56" s="3" t="s">
        <v>10</v>
      </c>
      <c r="E56" s="3" t="s">
        <v>11</v>
      </c>
      <c r="F56" s="4">
        <v>764000</v>
      </c>
      <c r="G56" s="4">
        <v>114504.29</v>
      </c>
    </row>
    <row r="57" spans="1:7" x14ac:dyDescent="0.25">
      <c r="A57" s="3" t="s">
        <v>7</v>
      </c>
      <c r="B57" s="3" t="s">
        <v>33</v>
      </c>
      <c r="C57" s="3" t="s">
        <v>9</v>
      </c>
      <c r="D57" s="3" t="s">
        <v>10</v>
      </c>
      <c r="E57" s="3" t="s">
        <v>11</v>
      </c>
      <c r="F57" s="4">
        <v>50000</v>
      </c>
      <c r="G57" s="4">
        <v>16638.689999999999</v>
      </c>
    </row>
    <row r="58" spans="1:7" x14ac:dyDescent="0.25">
      <c r="A58" s="23" t="s">
        <v>39</v>
      </c>
      <c r="B58" s="23"/>
      <c r="C58" s="23"/>
      <c r="D58" s="23"/>
      <c r="E58" s="23"/>
      <c r="F58" s="2">
        <v>2264669</v>
      </c>
      <c r="G58" s="2">
        <f>SUM(G59:G62)</f>
        <v>257391.46</v>
      </c>
    </row>
    <row r="59" spans="1:7" x14ac:dyDescent="0.25">
      <c r="A59" s="3" t="s">
        <v>7</v>
      </c>
      <c r="B59" s="3" t="s">
        <v>18</v>
      </c>
      <c r="C59" s="3" t="s">
        <v>9</v>
      </c>
      <c r="D59" s="3" t="s">
        <v>10</v>
      </c>
      <c r="E59" s="3" t="s">
        <v>11</v>
      </c>
      <c r="F59" s="4">
        <v>2218000</v>
      </c>
      <c r="G59" s="4">
        <v>260722.46</v>
      </c>
    </row>
    <row r="60" spans="1:7" x14ac:dyDescent="0.25">
      <c r="A60" s="3" t="s">
        <v>7</v>
      </c>
      <c r="B60" s="3" t="s">
        <v>33</v>
      </c>
      <c r="C60" s="3" t="s">
        <v>9</v>
      </c>
      <c r="D60" s="3" t="s">
        <v>10</v>
      </c>
      <c r="E60" s="3" t="s">
        <v>11</v>
      </c>
      <c r="F60" s="4">
        <v>50000</v>
      </c>
      <c r="G60" s="4"/>
    </row>
    <row r="61" spans="1:7" x14ac:dyDescent="0.25">
      <c r="A61" s="3" t="s">
        <v>7</v>
      </c>
      <c r="B61" s="3" t="s">
        <v>36</v>
      </c>
      <c r="C61" s="3" t="s">
        <v>22</v>
      </c>
      <c r="D61" s="3" t="s">
        <v>23</v>
      </c>
      <c r="E61" s="3" t="s">
        <v>24</v>
      </c>
      <c r="F61" s="4">
        <v>4</v>
      </c>
      <c r="G61" s="4">
        <v>4</v>
      </c>
    </row>
    <row r="62" spans="1:7" x14ac:dyDescent="0.25">
      <c r="A62" s="3" t="s">
        <v>7</v>
      </c>
      <c r="B62" s="3" t="s">
        <v>34</v>
      </c>
      <c r="C62" s="3" t="s">
        <v>15</v>
      </c>
      <c r="D62" s="3" t="s">
        <v>27</v>
      </c>
      <c r="E62" s="3" t="s">
        <v>40</v>
      </c>
      <c r="F62" s="4">
        <v>-3335</v>
      </c>
      <c r="G62" s="4">
        <v>-3335</v>
      </c>
    </row>
    <row r="63" spans="1:7" x14ac:dyDescent="0.25">
      <c r="A63" s="23" t="s">
        <v>41</v>
      </c>
      <c r="B63" s="23"/>
      <c r="C63" s="23"/>
      <c r="D63" s="23"/>
      <c r="E63" s="23"/>
      <c r="F63" s="2">
        <v>1902003</v>
      </c>
      <c r="G63" s="2">
        <f>SUM(G64:G66)</f>
        <v>439980.16000000003</v>
      </c>
    </row>
    <row r="64" spans="1:7" x14ac:dyDescent="0.25">
      <c r="A64" s="3" t="s">
        <v>7</v>
      </c>
      <c r="B64" s="3" t="s">
        <v>18</v>
      </c>
      <c r="C64" s="3" t="s">
        <v>9</v>
      </c>
      <c r="D64" s="3" t="s">
        <v>10</v>
      </c>
      <c r="E64" s="3" t="s">
        <v>11</v>
      </c>
      <c r="F64" s="4">
        <v>1852000</v>
      </c>
      <c r="G64" s="4">
        <v>427482.02</v>
      </c>
    </row>
    <row r="65" spans="1:7" x14ac:dyDescent="0.25">
      <c r="A65" s="3" t="s">
        <v>7</v>
      </c>
      <c r="B65" s="3" t="s">
        <v>33</v>
      </c>
      <c r="C65" s="3" t="s">
        <v>9</v>
      </c>
      <c r="D65" s="3" t="s">
        <v>10</v>
      </c>
      <c r="E65" s="3" t="s">
        <v>11</v>
      </c>
      <c r="F65" s="4">
        <v>50000</v>
      </c>
      <c r="G65" s="4">
        <v>12495.14</v>
      </c>
    </row>
    <row r="66" spans="1:7" x14ac:dyDescent="0.25">
      <c r="A66" s="3" t="s">
        <v>7</v>
      </c>
      <c r="B66" s="3" t="s">
        <v>36</v>
      </c>
      <c r="C66" s="3" t="s">
        <v>22</v>
      </c>
      <c r="D66" s="3" t="s">
        <v>23</v>
      </c>
      <c r="E66" s="3" t="s">
        <v>24</v>
      </c>
      <c r="F66" s="4">
        <v>3</v>
      </c>
      <c r="G66" s="4">
        <v>3</v>
      </c>
    </row>
    <row r="67" spans="1:7" x14ac:dyDescent="0.25">
      <c r="A67" s="23" t="s">
        <v>42</v>
      </c>
      <c r="B67" s="23"/>
      <c r="C67" s="23"/>
      <c r="D67" s="23"/>
      <c r="E67" s="23"/>
      <c r="F67" s="2">
        <v>609112</v>
      </c>
      <c r="G67" s="2">
        <f>SUM(G68:G69)</f>
        <v>84976.5</v>
      </c>
    </row>
    <row r="68" spans="1:7" x14ac:dyDescent="0.25">
      <c r="A68" s="3" t="s">
        <v>7</v>
      </c>
      <c r="B68" s="3" t="s">
        <v>18</v>
      </c>
      <c r="C68" s="3" t="s">
        <v>9</v>
      </c>
      <c r="D68" s="3" t="s">
        <v>10</v>
      </c>
      <c r="E68" s="3" t="s">
        <v>11</v>
      </c>
      <c r="F68" s="4">
        <v>610000</v>
      </c>
      <c r="G68" s="4">
        <v>85864.5</v>
      </c>
    </row>
    <row r="69" spans="1:7" x14ac:dyDescent="0.25">
      <c r="A69" s="3" t="s">
        <v>7</v>
      </c>
      <c r="B69" s="3" t="s">
        <v>34</v>
      </c>
      <c r="C69" s="3" t="s">
        <v>15</v>
      </c>
      <c r="D69" s="3" t="s">
        <v>27</v>
      </c>
      <c r="E69" s="3" t="s">
        <v>16</v>
      </c>
      <c r="F69" s="4">
        <v>-888</v>
      </c>
      <c r="G69" s="4">
        <v>-888</v>
      </c>
    </row>
    <row r="70" spans="1:7" x14ac:dyDescent="0.25">
      <c r="A70" s="23" t="s">
        <v>43</v>
      </c>
      <c r="B70" s="23"/>
      <c r="C70" s="23"/>
      <c r="D70" s="23"/>
      <c r="E70" s="23"/>
      <c r="F70" s="2">
        <v>410000</v>
      </c>
      <c r="G70" s="2">
        <f>SUM(G71:G73)</f>
        <v>88458.08</v>
      </c>
    </row>
    <row r="71" spans="1:7" ht="24" x14ac:dyDescent="0.25">
      <c r="A71" s="3" t="s">
        <v>7</v>
      </c>
      <c r="B71" s="3" t="s">
        <v>18</v>
      </c>
      <c r="C71" s="3" t="s">
        <v>9</v>
      </c>
      <c r="D71" s="3" t="s">
        <v>10</v>
      </c>
      <c r="E71" s="3" t="s">
        <v>19</v>
      </c>
      <c r="F71" s="4">
        <v>182000</v>
      </c>
      <c r="G71" s="4">
        <v>29092.26</v>
      </c>
    </row>
    <row r="72" spans="1:7" ht="24" x14ac:dyDescent="0.25">
      <c r="A72" s="3" t="s">
        <v>7</v>
      </c>
      <c r="B72" s="3" t="s">
        <v>8</v>
      </c>
      <c r="C72" s="3" t="s">
        <v>9</v>
      </c>
      <c r="D72" s="3" t="s">
        <v>10</v>
      </c>
      <c r="E72" s="3" t="s">
        <v>19</v>
      </c>
      <c r="F72" s="4">
        <v>50000</v>
      </c>
      <c r="G72" s="4">
        <v>17812.02</v>
      </c>
    </row>
    <row r="73" spans="1:7" ht="24" x14ac:dyDescent="0.25">
      <c r="A73" s="3" t="s">
        <v>7</v>
      </c>
      <c r="B73" s="3" t="s">
        <v>12</v>
      </c>
      <c r="C73" s="3" t="s">
        <v>9</v>
      </c>
      <c r="D73" s="3" t="s">
        <v>10</v>
      </c>
      <c r="E73" s="3" t="s">
        <v>19</v>
      </c>
      <c r="F73" s="4">
        <v>178000</v>
      </c>
      <c r="G73" s="4">
        <v>41553.800000000003</v>
      </c>
    </row>
    <row r="74" spans="1:7" x14ac:dyDescent="0.25">
      <c r="A74" s="23" t="s">
        <v>44</v>
      </c>
      <c r="B74" s="23"/>
      <c r="C74" s="23"/>
      <c r="D74" s="23"/>
      <c r="E74" s="23"/>
      <c r="F74" s="2">
        <v>1573089.1</v>
      </c>
      <c r="G74" s="2">
        <f>SUM(G75:G78)</f>
        <v>624375.30999999994</v>
      </c>
    </row>
    <row r="75" spans="1:7" x14ac:dyDescent="0.25">
      <c r="A75" s="3" t="s">
        <v>7</v>
      </c>
      <c r="B75" s="3" t="s">
        <v>8</v>
      </c>
      <c r="C75" s="3" t="s">
        <v>9</v>
      </c>
      <c r="D75" s="3" t="s">
        <v>10</v>
      </c>
      <c r="E75" s="3" t="s">
        <v>11</v>
      </c>
      <c r="F75" s="4">
        <v>400000</v>
      </c>
      <c r="G75" s="4">
        <v>457750</v>
      </c>
    </row>
    <row r="76" spans="1:7" x14ac:dyDescent="0.25">
      <c r="A76" s="3" t="s">
        <v>7</v>
      </c>
      <c r="B76" s="3" t="s">
        <v>12</v>
      </c>
      <c r="C76" s="3" t="s">
        <v>9</v>
      </c>
      <c r="D76" s="3" t="s">
        <v>10</v>
      </c>
      <c r="E76" s="3" t="s">
        <v>11</v>
      </c>
      <c r="F76" s="4">
        <v>1166000</v>
      </c>
      <c r="G76" s="4">
        <v>159536.21</v>
      </c>
    </row>
    <row r="77" spans="1:7" x14ac:dyDescent="0.25">
      <c r="A77" s="3" t="s">
        <v>7</v>
      </c>
      <c r="B77" s="3" t="s">
        <v>20</v>
      </c>
      <c r="C77" s="3" t="s">
        <v>9</v>
      </c>
      <c r="D77" s="3" t="s">
        <v>21</v>
      </c>
      <c r="E77" s="3" t="s">
        <v>11</v>
      </c>
      <c r="F77" s="4">
        <v>2389.1</v>
      </c>
      <c r="G77" s="4">
        <v>2389.1</v>
      </c>
    </row>
    <row r="78" spans="1:7" x14ac:dyDescent="0.25">
      <c r="A78" s="3" t="s">
        <v>7</v>
      </c>
      <c r="B78" s="3" t="s">
        <v>13</v>
      </c>
      <c r="C78" s="3" t="s">
        <v>22</v>
      </c>
      <c r="D78" s="3" t="s">
        <v>23</v>
      </c>
      <c r="E78" s="3" t="s">
        <v>24</v>
      </c>
      <c r="F78" s="4">
        <v>4700</v>
      </c>
      <c r="G78" s="4">
        <v>4700</v>
      </c>
    </row>
    <row r="79" spans="1:7" x14ac:dyDescent="0.25">
      <c r="A79" s="23" t="s">
        <v>45</v>
      </c>
      <c r="B79" s="23"/>
      <c r="C79" s="23"/>
      <c r="D79" s="23"/>
      <c r="E79" s="23"/>
      <c r="F79" s="2">
        <v>91000</v>
      </c>
      <c r="G79" s="2">
        <v>9431.1</v>
      </c>
    </row>
    <row r="80" spans="1:7" x14ac:dyDescent="0.25">
      <c r="A80" s="3" t="s">
        <v>7</v>
      </c>
      <c r="B80" s="3" t="s">
        <v>18</v>
      </c>
      <c r="C80" s="3" t="s">
        <v>9</v>
      </c>
      <c r="D80" s="3" t="s">
        <v>10</v>
      </c>
      <c r="E80" s="3" t="s">
        <v>11</v>
      </c>
      <c r="F80" s="4">
        <v>91000</v>
      </c>
      <c r="G80" s="4">
        <v>9431.1</v>
      </c>
    </row>
    <row r="81" spans="1:8" x14ac:dyDescent="0.25">
      <c r="A81" s="24" t="s">
        <v>55</v>
      </c>
      <c r="B81" s="24"/>
      <c r="C81" s="24"/>
      <c r="D81" s="24"/>
      <c r="E81" s="24"/>
      <c r="F81" s="18">
        <v>6224476.7699999996</v>
      </c>
      <c r="G81" s="18">
        <f>G82+G84+G87+G91+G94+G97+G99+G101</f>
        <v>2364719.88</v>
      </c>
    </row>
    <row r="82" spans="1:8" x14ac:dyDescent="0.25">
      <c r="A82" s="23" t="s">
        <v>56</v>
      </c>
      <c r="B82" s="23"/>
      <c r="C82" s="23"/>
      <c r="D82" s="23"/>
      <c r="E82" s="23"/>
      <c r="F82" s="2">
        <v>30000</v>
      </c>
      <c r="G82" s="2">
        <f>G83</f>
        <v>6927.5</v>
      </c>
    </row>
    <row r="83" spans="1:8" x14ac:dyDescent="0.25">
      <c r="A83" s="3" t="s">
        <v>7</v>
      </c>
      <c r="B83" s="3" t="s">
        <v>57</v>
      </c>
      <c r="C83" s="3" t="s">
        <v>9</v>
      </c>
      <c r="D83" s="3" t="s">
        <v>10</v>
      </c>
      <c r="E83" s="3" t="s">
        <v>11</v>
      </c>
      <c r="F83" s="4">
        <v>30000</v>
      </c>
      <c r="G83" s="4">
        <v>6927.5</v>
      </c>
      <c r="H83" s="13"/>
    </row>
    <row r="84" spans="1:8" x14ac:dyDescent="0.25">
      <c r="A84" s="23" t="s">
        <v>58</v>
      </c>
      <c r="B84" s="23"/>
      <c r="C84" s="23"/>
      <c r="D84" s="23"/>
      <c r="E84" s="23"/>
      <c r="F84" s="2">
        <v>35100</v>
      </c>
      <c r="G84" s="2">
        <f>G85+G86</f>
        <v>12180</v>
      </c>
    </row>
    <row r="85" spans="1:8" x14ac:dyDescent="0.25">
      <c r="A85" s="3" t="s">
        <v>7</v>
      </c>
      <c r="B85" s="3" t="s">
        <v>57</v>
      </c>
      <c r="C85" s="3" t="s">
        <v>9</v>
      </c>
      <c r="D85" s="3" t="s">
        <v>10</v>
      </c>
      <c r="E85" s="3" t="s">
        <v>11</v>
      </c>
      <c r="F85" s="4">
        <v>28000</v>
      </c>
      <c r="G85" s="4">
        <v>5080</v>
      </c>
    </row>
    <row r="86" spans="1:8" ht="24" x14ac:dyDescent="0.25">
      <c r="A86" s="3" t="s">
        <v>7</v>
      </c>
      <c r="B86" s="3" t="s">
        <v>59</v>
      </c>
      <c r="C86" s="3" t="s">
        <v>22</v>
      </c>
      <c r="D86" s="3" t="s">
        <v>23</v>
      </c>
      <c r="E86" s="3" t="s">
        <v>60</v>
      </c>
      <c r="F86" s="4">
        <v>7100</v>
      </c>
      <c r="G86" s="4">
        <v>7100</v>
      </c>
      <c r="H86" s="13"/>
    </row>
    <row r="87" spans="1:8" x14ac:dyDescent="0.25">
      <c r="A87" s="23" t="s">
        <v>61</v>
      </c>
      <c r="B87" s="23"/>
      <c r="C87" s="23"/>
      <c r="D87" s="23"/>
      <c r="E87" s="23"/>
      <c r="F87" s="2">
        <v>1148707.8899999999</v>
      </c>
      <c r="G87" s="2">
        <f>G88+G89+G90</f>
        <v>722617</v>
      </c>
    </row>
    <row r="88" spans="1:8" x14ac:dyDescent="0.25">
      <c r="A88" s="3" t="s">
        <v>7</v>
      </c>
      <c r="B88" s="3" t="s">
        <v>62</v>
      </c>
      <c r="C88" s="3" t="s">
        <v>9</v>
      </c>
      <c r="D88" s="3" t="s">
        <v>10</v>
      </c>
      <c r="E88" s="3" t="s">
        <v>11</v>
      </c>
      <c r="F88" s="4">
        <v>744201.89</v>
      </c>
      <c r="G88" s="4">
        <v>318111</v>
      </c>
    </row>
    <row r="89" spans="1:8" ht="24" x14ac:dyDescent="0.25">
      <c r="A89" s="3" t="s">
        <v>7</v>
      </c>
      <c r="B89" s="3" t="s">
        <v>63</v>
      </c>
      <c r="C89" s="3" t="s">
        <v>22</v>
      </c>
      <c r="D89" s="3" t="s">
        <v>23</v>
      </c>
      <c r="E89" s="3" t="s">
        <v>60</v>
      </c>
      <c r="F89" s="4">
        <v>399506</v>
      </c>
      <c r="G89" s="4">
        <f>404506-5000</f>
        <v>399506</v>
      </c>
    </row>
    <row r="90" spans="1:8" ht="24" x14ac:dyDescent="0.25">
      <c r="A90" s="3" t="s">
        <v>7</v>
      </c>
      <c r="B90" s="3" t="s">
        <v>64</v>
      </c>
      <c r="C90" s="3" t="s">
        <v>22</v>
      </c>
      <c r="D90" s="3" t="s">
        <v>23</v>
      </c>
      <c r="E90" s="3" t="s">
        <v>60</v>
      </c>
      <c r="F90" s="4">
        <v>5000</v>
      </c>
      <c r="G90" s="4">
        <v>5000</v>
      </c>
    </row>
    <row r="91" spans="1:8" x14ac:dyDescent="0.25">
      <c r="A91" s="23" t="s">
        <v>65</v>
      </c>
      <c r="B91" s="23"/>
      <c r="C91" s="23"/>
      <c r="D91" s="23"/>
      <c r="E91" s="23"/>
      <c r="F91" s="2">
        <v>1901632</v>
      </c>
      <c r="G91" s="2">
        <f>G92+G93</f>
        <v>596452.5</v>
      </c>
    </row>
    <row r="92" spans="1:8" x14ac:dyDescent="0.25">
      <c r="A92" s="3" t="s">
        <v>7</v>
      </c>
      <c r="B92" s="3" t="s">
        <v>57</v>
      </c>
      <c r="C92" s="3" t="s">
        <v>9</v>
      </c>
      <c r="D92" s="3" t="s">
        <v>10</v>
      </c>
      <c r="E92" s="3" t="s">
        <v>11</v>
      </c>
      <c r="F92" s="4">
        <v>1701632</v>
      </c>
      <c r="G92" s="4">
        <v>416295.5</v>
      </c>
    </row>
    <row r="93" spans="1:8" ht="24" x14ac:dyDescent="0.25">
      <c r="A93" s="3" t="s">
        <v>7</v>
      </c>
      <c r="B93" s="3" t="s">
        <v>59</v>
      </c>
      <c r="C93" s="3" t="s">
        <v>22</v>
      </c>
      <c r="D93" s="3" t="s">
        <v>23</v>
      </c>
      <c r="E93" s="3" t="s">
        <v>60</v>
      </c>
      <c r="F93" s="4">
        <v>200000</v>
      </c>
      <c r="G93" s="4">
        <v>180157</v>
      </c>
    </row>
    <row r="94" spans="1:8" x14ac:dyDescent="0.25">
      <c r="A94" s="23" t="s">
        <v>66</v>
      </c>
      <c r="B94" s="23"/>
      <c r="C94" s="23"/>
      <c r="D94" s="23"/>
      <c r="E94" s="23"/>
      <c r="F94" s="2">
        <v>31000</v>
      </c>
      <c r="G94" s="2">
        <f>G95+G96</f>
        <v>17405</v>
      </c>
    </row>
    <row r="95" spans="1:8" x14ac:dyDescent="0.25">
      <c r="A95" s="3" t="s">
        <v>7</v>
      </c>
      <c r="B95" s="3" t="s">
        <v>57</v>
      </c>
      <c r="C95" s="3" t="s">
        <v>9</v>
      </c>
      <c r="D95" s="3" t="s">
        <v>10</v>
      </c>
      <c r="E95" s="3" t="s">
        <v>11</v>
      </c>
      <c r="F95" s="4">
        <v>30000</v>
      </c>
      <c r="G95" s="4">
        <v>16405</v>
      </c>
    </row>
    <row r="96" spans="1:8" ht="24" x14ac:dyDescent="0.25">
      <c r="A96" s="3" t="s">
        <v>7</v>
      </c>
      <c r="B96" s="3" t="s">
        <v>59</v>
      </c>
      <c r="C96" s="3" t="s">
        <v>22</v>
      </c>
      <c r="D96" s="3" t="s">
        <v>23</v>
      </c>
      <c r="E96" s="3" t="s">
        <v>60</v>
      </c>
      <c r="F96" s="4">
        <v>1000</v>
      </c>
      <c r="G96" s="4">
        <v>1000</v>
      </c>
    </row>
    <row r="97" spans="1:7" x14ac:dyDescent="0.25">
      <c r="A97" s="23" t="s">
        <v>67</v>
      </c>
      <c r="B97" s="23"/>
      <c r="C97" s="23"/>
      <c r="D97" s="23"/>
      <c r="E97" s="23"/>
      <c r="F97" s="2">
        <v>260036.88</v>
      </c>
      <c r="G97" s="2">
        <f>G98</f>
        <v>252736.88</v>
      </c>
    </row>
    <row r="98" spans="1:7" x14ac:dyDescent="0.25">
      <c r="A98" s="3" t="s">
        <v>7</v>
      </c>
      <c r="B98" s="3" t="s">
        <v>68</v>
      </c>
      <c r="C98" s="3" t="s">
        <v>9</v>
      </c>
      <c r="D98" s="3" t="s">
        <v>10</v>
      </c>
      <c r="E98" s="3" t="s">
        <v>11</v>
      </c>
      <c r="F98" s="4">
        <v>260036.88</v>
      </c>
      <c r="G98" s="4">
        <v>252736.88</v>
      </c>
    </row>
    <row r="99" spans="1:7" x14ac:dyDescent="0.25">
      <c r="A99" s="23" t="s">
        <v>69</v>
      </c>
      <c r="B99" s="23"/>
      <c r="C99" s="23"/>
      <c r="D99" s="23"/>
      <c r="E99" s="23"/>
      <c r="F99" s="2">
        <v>170000</v>
      </c>
      <c r="G99" s="2">
        <f>G100</f>
        <v>155940</v>
      </c>
    </row>
    <row r="100" spans="1:7" x14ac:dyDescent="0.25">
      <c r="A100" s="3" t="s">
        <v>7</v>
      </c>
      <c r="B100" s="3" t="s">
        <v>70</v>
      </c>
      <c r="C100" s="3" t="s">
        <v>9</v>
      </c>
      <c r="D100" s="3" t="s">
        <v>10</v>
      </c>
      <c r="E100" s="3" t="s">
        <v>11</v>
      </c>
      <c r="F100" s="4">
        <v>170000</v>
      </c>
      <c r="G100" s="4">
        <v>155940</v>
      </c>
    </row>
    <row r="101" spans="1:7" x14ac:dyDescent="0.25">
      <c r="A101" s="23" t="s">
        <v>71</v>
      </c>
      <c r="B101" s="23"/>
      <c r="C101" s="23"/>
      <c r="D101" s="23"/>
      <c r="E101" s="23"/>
      <c r="F101" s="2">
        <v>2648000</v>
      </c>
      <c r="G101" s="2">
        <f>G102</f>
        <v>600461</v>
      </c>
    </row>
    <row r="102" spans="1:7" x14ac:dyDescent="0.25">
      <c r="A102" s="3" t="s">
        <v>7</v>
      </c>
      <c r="B102" s="3" t="s">
        <v>70</v>
      </c>
      <c r="C102" s="3" t="s">
        <v>9</v>
      </c>
      <c r="D102" s="3" t="s">
        <v>10</v>
      </c>
      <c r="E102" s="3" t="s">
        <v>11</v>
      </c>
      <c r="F102" s="4">
        <v>2648000</v>
      </c>
      <c r="G102" s="4">
        <v>600461</v>
      </c>
    </row>
    <row r="103" spans="1:7" s="22" customFormat="1" ht="15" customHeight="1" x14ac:dyDescent="0.25">
      <c r="A103" s="25" t="s">
        <v>72</v>
      </c>
      <c r="B103" s="25"/>
      <c r="C103" s="25"/>
      <c r="D103" s="25"/>
      <c r="E103" s="25"/>
      <c r="F103" s="18">
        <v>740000</v>
      </c>
      <c r="G103" s="18">
        <f>G104</f>
        <v>676201.22</v>
      </c>
    </row>
    <row r="104" spans="1:7" ht="11.4" customHeight="1" x14ac:dyDescent="0.25">
      <c r="A104" s="23" t="s">
        <v>73</v>
      </c>
      <c r="B104" s="23"/>
      <c r="C104" s="23"/>
      <c r="D104" s="23"/>
      <c r="E104" s="23"/>
      <c r="F104" s="19">
        <v>740000</v>
      </c>
      <c r="G104" s="19">
        <f>G105+G106</f>
        <v>676201.22</v>
      </c>
    </row>
    <row r="105" spans="1:7" ht="16.8" customHeight="1" x14ac:dyDescent="0.25">
      <c r="A105" s="3" t="s">
        <v>7</v>
      </c>
      <c r="B105" s="3" t="s">
        <v>74</v>
      </c>
      <c r="C105" s="3" t="s">
        <v>9</v>
      </c>
      <c r="D105" s="3" t="s">
        <v>10</v>
      </c>
      <c r="E105" s="3" t="s">
        <v>11</v>
      </c>
      <c r="F105" s="4">
        <v>710000</v>
      </c>
      <c r="G105" s="4">
        <v>652340.56999999995</v>
      </c>
    </row>
    <row r="106" spans="1:7" ht="24" x14ac:dyDescent="0.25">
      <c r="A106" s="3" t="s">
        <v>7</v>
      </c>
      <c r="B106" s="3" t="s">
        <v>75</v>
      </c>
      <c r="C106" s="3" t="s">
        <v>76</v>
      </c>
      <c r="D106" s="3" t="s">
        <v>77</v>
      </c>
      <c r="E106" s="3" t="s">
        <v>78</v>
      </c>
      <c r="F106" s="4">
        <v>30000</v>
      </c>
      <c r="G106" s="4">
        <v>23860.65</v>
      </c>
    </row>
    <row r="107" spans="1:7" s="5" customFormat="1" ht="13.8" customHeight="1" x14ac:dyDescent="0.25">
      <c r="A107" s="24" t="s">
        <v>79</v>
      </c>
      <c r="B107" s="24"/>
      <c r="C107" s="24"/>
      <c r="D107" s="24"/>
      <c r="E107" s="24"/>
      <c r="F107" s="20">
        <v>350000</v>
      </c>
      <c r="G107" s="20">
        <f>G108</f>
        <v>93312</v>
      </c>
    </row>
    <row r="108" spans="1:7" ht="14.4" customHeight="1" x14ac:dyDescent="0.25">
      <c r="A108" s="23" t="s">
        <v>80</v>
      </c>
      <c r="B108" s="23"/>
      <c r="C108" s="23"/>
      <c r="D108" s="23"/>
      <c r="E108" s="23"/>
      <c r="F108" s="19">
        <v>350000</v>
      </c>
      <c r="G108" s="19">
        <f>G109</f>
        <v>93312</v>
      </c>
    </row>
    <row r="109" spans="1:7" ht="13.2" customHeight="1" x14ac:dyDescent="0.25">
      <c r="A109" s="3" t="s">
        <v>7</v>
      </c>
      <c r="B109" s="3" t="s">
        <v>81</v>
      </c>
      <c r="C109" s="3" t="s">
        <v>9</v>
      </c>
      <c r="D109" s="3" t="s">
        <v>10</v>
      </c>
      <c r="E109" s="3" t="s">
        <v>11</v>
      </c>
      <c r="F109" s="4">
        <v>350000</v>
      </c>
      <c r="G109" s="4">
        <v>93312</v>
      </c>
    </row>
    <row r="110" spans="1:7" s="5" customFormat="1" x14ac:dyDescent="0.25">
      <c r="A110" s="24" t="s">
        <v>82</v>
      </c>
      <c r="B110" s="24"/>
      <c r="C110" s="24"/>
      <c r="D110" s="24"/>
      <c r="E110" s="24"/>
      <c r="F110" s="18">
        <f>F111</f>
        <v>60000</v>
      </c>
      <c r="G110" s="18">
        <f>G111</f>
        <v>6850</v>
      </c>
    </row>
    <row r="111" spans="1:7" x14ac:dyDescent="0.25">
      <c r="A111" s="23" t="s">
        <v>83</v>
      </c>
      <c r="B111" s="23"/>
      <c r="C111" s="23"/>
      <c r="D111" s="23"/>
      <c r="E111" s="23"/>
      <c r="F111" s="2">
        <f>F112</f>
        <v>60000</v>
      </c>
      <c r="G111" s="2">
        <f>G112</f>
        <v>6850</v>
      </c>
    </row>
    <row r="112" spans="1:7" x14ac:dyDescent="0.25">
      <c r="A112" s="3" t="s">
        <v>7</v>
      </c>
      <c r="B112" s="3" t="s">
        <v>84</v>
      </c>
      <c r="C112" s="3" t="s">
        <v>9</v>
      </c>
      <c r="D112" s="3" t="s">
        <v>10</v>
      </c>
      <c r="E112" s="3" t="s">
        <v>11</v>
      </c>
      <c r="F112" s="4">
        <v>60000</v>
      </c>
      <c r="G112" s="4">
        <v>6850</v>
      </c>
    </row>
    <row r="113" spans="1:7" s="38" customFormat="1" ht="13.2" x14ac:dyDescent="0.25">
      <c r="A113" s="37" t="s">
        <v>85</v>
      </c>
      <c r="B113" s="37"/>
      <c r="C113" s="37"/>
      <c r="D113" s="37"/>
      <c r="F113" s="39">
        <f>F10+F81+F103+F107+F110</f>
        <v>28833702</v>
      </c>
      <c r="G113" s="39">
        <f>G10+G81+G103+G107+G110</f>
        <v>7436349.1799999997</v>
      </c>
    </row>
  </sheetData>
  <mergeCells count="46">
    <mergeCell ref="A113:D113"/>
    <mergeCell ref="F8:F9"/>
    <mergeCell ref="G8:G9"/>
    <mergeCell ref="A8:A9"/>
    <mergeCell ref="B8:B9"/>
    <mergeCell ref="C8:C9"/>
    <mergeCell ref="D8:D9"/>
    <mergeCell ref="E8:E9"/>
    <mergeCell ref="A41:E41"/>
    <mergeCell ref="A45:E45"/>
    <mergeCell ref="A10:E10"/>
    <mergeCell ref="A11:E11"/>
    <mergeCell ref="A15:E15"/>
    <mergeCell ref="A21:E21"/>
    <mergeCell ref="A24:E24"/>
    <mergeCell ref="A70:E70"/>
    <mergeCell ref="A74:E74"/>
    <mergeCell ref="A79:E79"/>
    <mergeCell ref="A1:G1"/>
    <mergeCell ref="A4:F4"/>
    <mergeCell ref="A5:F5"/>
    <mergeCell ref="A6:F6"/>
    <mergeCell ref="A7:F7"/>
    <mergeCell ref="A50:E50"/>
    <mergeCell ref="A55:E55"/>
    <mergeCell ref="A58:E58"/>
    <mergeCell ref="A63:E63"/>
    <mergeCell ref="A67:E67"/>
    <mergeCell ref="A31:E31"/>
    <mergeCell ref="A35:E35"/>
    <mergeCell ref="A39:E39"/>
    <mergeCell ref="A81:E81"/>
    <mergeCell ref="A82:E82"/>
    <mergeCell ref="A84:E84"/>
    <mergeCell ref="A87:E87"/>
    <mergeCell ref="A91:E91"/>
    <mergeCell ref="A94:E94"/>
    <mergeCell ref="A97:E97"/>
    <mergeCell ref="A99:E99"/>
    <mergeCell ref="A101:E101"/>
    <mergeCell ref="A103:E103"/>
    <mergeCell ref="A104:E104"/>
    <mergeCell ref="A107:E107"/>
    <mergeCell ref="A108:E108"/>
    <mergeCell ref="A110:E110"/>
    <mergeCell ref="A111:E111"/>
  </mergeCells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2021-07-28T09:48:57Z</dcterms:modified>
</cp:coreProperties>
</file>