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Table1" sheetId="1" r:id="rId1"/>
  </sheets>
  <definedNames>
    <definedName name="_xlnm.Print_Titles" localSheetId="0">Table1!$7:$8</definedName>
    <definedName name="_xlnm.Print_Area" localSheetId="0">Table1!$A$1:$G$74</definedName>
  </definedNames>
  <calcPr calcId="145621"/>
</workbook>
</file>

<file path=xl/calcChain.xml><?xml version="1.0" encoding="utf-8"?>
<calcChain xmlns="http://schemas.openxmlformats.org/spreadsheetml/2006/main">
  <c r="G103" i="1" l="1"/>
  <c r="F103" i="1"/>
  <c r="H96" i="1" l="1"/>
  <c r="G96" i="1"/>
  <c r="G94" i="1"/>
  <c r="H91" i="1"/>
  <c r="G91" i="1"/>
  <c r="H88" i="1"/>
  <c r="G88" i="1"/>
  <c r="H85" i="1"/>
  <c r="G85" i="1"/>
  <c r="H81" i="1"/>
  <c r="G81" i="1"/>
  <c r="G79" i="1"/>
  <c r="H76" i="1"/>
  <c r="G76" i="1"/>
  <c r="G75" i="1" l="1"/>
  <c r="H100" i="1"/>
  <c r="G100" i="1"/>
  <c r="F100" i="1"/>
  <c r="F99" i="1" s="1"/>
  <c r="G99" i="1"/>
  <c r="G16" i="1" l="1"/>
  <c r="G72" i="1"/>
  <c r="G67" i="1"/>
  <c r="G65" i="1"/>
  <c r="G61" i="1"/>
  <c r="G57" i="1"/>
  <c r="G54" i="1"/>
  <c r="G50" i="1"/>
  <c r="G45" i="1"/>
  <c r="G41" i="1"/>
  <c r="G38" i="1"/>
  <c r="G33" i="1"/>
  <c r="G29" i="1"/>
  <c r="G24" i="1"/>
  <c r="G10" i="1"/>
  <c r="G9" i="1" l="1"/>
</calcChain>
</file>

<file path=xl/sharedStrings.xml><?xml version="1.0" encoding="utf-8"?>
<sst xmlns="http://schemas.openxmlformats.org/spreadsheetml/2006/main" count="510" uniqueCount="79">
  <si>
    <t>КВФО</t>
  </si>
  <si>
    <t>Код субсидии</t>
  </si>
  <si>
    <t>Ан код</t>
  </si>
  <si>
    <t>КБК</t>
  </si>
  <si>
    <t>Наименование показателя</t>
  </si>
  <si>
    <t>Остатки на конец года</t>
  </si>
  <si>
    <t>Фактическое исполнение</t>
  </si>
  <si>
    <t/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</si>
  <si>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</si>
  <si>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</si>
  <si>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2</t>
  </si>
  <si>
    <t>97507012021А00000100</t>
  </si>
  <si>
    <t>130</t>
  </si>
  <si>
    <t>131</t>
  </si>
  <si>
    <t>доходы от оказания платных услуг, выполнения работ</t>
  </si>
  <si>
    <t>97507022022А00000100</t>
  </si>
  <si>
    <t>97507022024А00000100</t>
  </si>
  <si>
    <t>150</t>
  </si>
  <si>
    <t>152</t>
  </si>
  <si>
    <t>безвозмездные денежные поступления текущего периода</t>
  </si>
  <si>
    <t>97507022032А00000100</t>
  </si>
  <si>
    <t>155</t>
  </si>
  <si>
    <t>97507022033А00000100</t>
  </si>
  <si>
    <t>МБОУ "СОШ" ПГТ СИНДОР</t>
  </si>
  <si>
    <t>МБОУ "СОШ" ПСТ. ЧЕРНОРЕЧЕНСКИЙ</t>
  </si>
  <si>
    <t>МБОУ "СОШ" С. ШОШКА</t>
  </si>
  <si>
    <t>97507022026А00000100</t>
  </si>
  <si>
    <t>134</t>
  </si>
  <si>
    <t>МБОУ "СОШ" ПСТ.ЧИНЬЯВОРЫК</t>
  </si>
  <si>
    <t>МАОУ "НШ-ДС" Г.ЕМВЫ</t>
  </si>
  <si>
    <t>МАУДО "ДДТ" КНЯЖПОГОСТСКОГО РАЙОНА</t>
  </si>
  <si>
    <t>97507032032А00000100</t>
  </si>
  <si>
    <t>97507032041А00000100</t>
  </si>
  <si>
    <t>180</t>
  </si>
  <si>
    <t>189</t>
  </si>
  <si>
    <t>прочие доходы</t>
  </si>
  <si>
    <t>МАДОУ "ДЕТСКИЙ САД № 10 КОМБИНИРОВАННОГО ВИДА" Г. ЕМВЫ</t>
  </si>
  <si>
    <t>97507012022А00000100</t>
  </si>
  <si>
    <t>97507012041А00000100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</si>
  <si>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</si>
  <si>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</si>
  <si>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</si>
  <si>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</si>
  <si>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</si>
  <si>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</si>
  <si>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</si>
  <si>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</si>
  <si>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</si>
  <si>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Поступления - план</t>
  </si>
  <si>
    <t>Поступления - исполнено</t>
  </si>
  <si>
    <t>КОСГУ: поступления</t>
  </si>
  <si>
    <t>КВФО: 2</t>
  </si>
  <si>
    <t>руб.</t>
  </si>
  <si>
    <t>Информация о платных услугах за 2 квартал 2022 года (нарастающим итогом)</t>
  </si>
  <si>
    <t>на 01.07.2022</t>
  </si>
  <si>
    <r>
      <t xml:space="preserve">Бюджет: бюджет муниципального района "Княжпогостский" </t>
    </r>
    <r>
      <rPr>
        <sz val="10"/>
        <color rgb="FFFF0000"/>
        <rFont val="Times New Roman"/>
        <family val="1"/>
        <charset val="204"/>
      </rPr>
      <t>(консолидированный)</t>
    </r>
  </si>
  <si>
    <t>Администрация городского поселения "Синдор"</t>
  </si>
  <si>
    <t>МАУ "ФОК" ГП "СИНДОР"</t>
  </si>
  <si>
    <t>92511012010000000100</t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</si>
  <si>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</si>
  <si>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</si>
  <si>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</si>
  <si>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9560801251ДП00000100</t>
  </si>
  <si>
    <t>гранты, пожертвования, иные безвозмездные перечисления от юридических и физических лиц</t>
  </si>
  <si>
    <t>МБУ "КНЯЖПОГОСТСКИЙ РИКМ"</t>
  </si>
  <si>
    <t>МАО ДО "ДШИ" Г.ЕМВА</t>
  </si>
  <si>
    <t>9560703201ПЛ00000100</t>
  </si>
  <si>
    <t>9560703251ДП00000100</t>
  </si>
  <si>
    <t>9560703251ДППЛОЩ0100</t>
  </si>
  <si>
    <t>МАУ "КНЯЖПОГОСТСКИЙ РДК"</t>
  </si>
  <si>
    <t>МАУ "КЦНК"</t>
  </si>
  <si>
    <t>МБУ "ЦЕНТР ХТО"</t>
  </si>
  <si>
    <t>9560804201ПЛ00000100</t>
  </si>
  <si>
    <t>9560804251ДП00000100</t>
  </si>
  <si>
    <t>МБУ "СШ Г.ЕМВА"</t>
  </si>
  <si>
    <t>9561102201ПЛ00000100</t>
  </si>
  <si>
    <t>МАУ "КФСК"</t>
  </si>
  <si>
    <t>9561102251ДП00000100</t>
  </si>
  <si>
    <t>Общий итог (на 01.07.2022):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</si>
</sst>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/>
    </xf>
    <xf numFmtId="0" fontId="8" fillId="0" borderId="0" xfId="0" applyFont="1" applyAlignment="1"/>
    <xf numFmtId="0" fontId="9" fillId="0" borderId="0" xfId="0" applyFont="1" applyAlignment="1"/>
    <xf numFmtId="4" fontId="1" fillId="0" borderId="0" xfId="0" applyNumberFormat="1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sqref="A1:G1"/>
    </sheetView>
  </sheetViews>
  <sheetFormatPr defaultColWidth="8.83203125" defaultRowHeight="12" x14ac:dyDescent="0.2"/>
  <cols>
    <col min="1" max="1" width="4.5" style="2"/>
    <col min="2" max="2" width="25.1640625" style="2" customWidth="1"/>
    <col min="3" max="4" width="5.1640625" style="2"/>
    <col min="5" max="5" width="42.1640625" style="2" customWidth="1"/>
    <col min="6" max="6" width="14" style="2" customWidth="1"/>
    <col min="7" max="7" width="14.5" style="2" customWidth="1"/>
    <col min="8" max="9" width="0" style="2" hidden="1" customWidth="1"/>
    <col min="10" max="10" width="12.5" style="2" customWidth="1"/>
    <col min="11" max="11" width="8.83203125" style="2"/>
    <col min="12" max="12" width="11.6640625" style="2" bestFit="1" customWidth="1"/>
    <col min="13" max="13" width="8.83203125" style="2"/>
    <col min="14" max="14" width="11.6640625" style="2" bestFit="1" customWidth="1"/>
    <col min="15" max="17" width="8.83203125" style="2"/>
    <col min="18" max="18" width="11.6640625" style="2" bestFit="1" customWidth="1"/>
    <col min="19" max="16384" width="8.83203125" style="2"/>
  </cols>
  <sheetData>
    <row r="1" spans="1:18" s="7" customFormat="1" ht="15.6" customHeight="1" x14ac:dyDescent="0.25">
      <c r="A1" s="31" t="s">
        <v>53</v>
      </c>
      <c r="B1" s="32"/>
      <c r="C1" s="33"/>
      <c r="D1" s="33"/>
      <c r="E1" s="33"/>
      <c r="F1" s="34"/>
      <c r="G1" s="30"/>
    </row>
    <row r="2" spans="1:18" s="11" customFormat="1" ht="14.45" customHeight="1" x14ac:dyDescent="0.2">
      <c r="A2" s="8" t="s">
        <v>54</v>
      </c>
      <c r="B2" s="9"/>
      <c r="C2" s="10"/>
      <c r="D2" s="10"/>
      <c r="E2" s="10"/>
      <c r="F2" s="12"/>
    </row>
    <row r="3" spans="1:18" s="11" customFormat="1" ht="13.15" customHeight="1" x14ac:dyDescent="0.2">
      <c r="A3" s="29" t="s">
        <v>55</v>
      </c>
      <c r="B3" s="29"/>
      <c r="C3" s="29"/>
      <c r="D3" s="29"/>
      <c r="E3" s="29"/>
      <c r="F3" s="30"/>
      <c r="G3" s="30"/>
    </row>
    <row r="4" spans="1:18" s="11" customFormat="1" ht="13.15" customHeight="1" x14ac:dyDescent="0.2">
      <c r="A4" s="35" t="s">
        <v>50</v>
      </c>
      <c r="B4" s="35"/>
      <c r="C4" s="35"/>
      <c r="D4" s="35"/>
      <c r="E4" s="35"/>
      <c r="F4" s="12"/>
    </row>
    <row r="5" spans="1:18" s="11" customFormat="1" ht="13.15" customHeight="1" x14ac:dyDescent="0.2">
      <c r="A5" s="29" t="s">
        <v>51</v>
      </c>
      <c r="B5" s="29"/>
      <c r="C5" s="29"/>
      <c r="D5" s="29"/>
      <c r="E5" s="29"/>
      <c r="F5" s="12"/>
    </row>
    <row r="6" spans="1:18" s="11" customFormat="1" ht="15.6" customHeight="1" x14ac:dyDescent="0.2">
      <c r="A6" s="36" t="s">
        <v>52</v>
      </c>
      <c r="B6" s="36"/>
      <c r="C6" s="36"/>
      <c r="D6" s="36"/>
      <c r="E6" s="36"/>
      <c r="F6" s="12"/>
    </row>
    <row r="7" spans="1:18" x14ac:dyDescent="0.2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48</v>
      </c>
      <c r="G7" s="24" t="s">
        <v>49</v>
      </c>
      <c r="H7" s="24" t="s">
        <v>5</v>
      </c>
      <c r="I7" s="24" t="s">
        <v>6</v>
      </c>
    </row>
    <row r="8" spans="1:18" x14ac:dyDescent="0.2">
      <c r="A8" s="25" t="s">
        <v>7</v>
      </c>
      <c r="B8" s="24" t="s">
        <v>7</v>
      </c>
      <c r="C8" s="25" t="s">
        <v>7</v>
      </c>
      <c r="D8" s="25" t="s">
        <v>7</v>
      </c>
      <c r="E8" s="25" t="s">
        <v>7</v>
      </c>
      <c r="F8" s="24" t="s">
        <v>7</v>
      </c>
      <c r="G8" s="24" t="s">
        <v>7</v>
      </c>
      <c r="H8" s="24" t="s">
        <v>7</v>
      </c>
      <c r="I8" s="24" t="s">
        <v>7</v>
      </c>
    </row>
    <row r="9" spans="1:18" ht="15" customHeight="1" x14ac:dyDescent="0.2">
      <c r="A9" s="22" t="s">
        <v>8</v>
      </c>
      <c r="B9" s="22"/>
      <c r="C9" s="22"/>
      <c r="D9" s="22"/>
      <c r="E9" s="22"/>
      <c r="F9" s="17">
        <v>20640244.18</v>
      </c>
      <c r="G9" s="17">
        <f>G10+G16+G22+G24+G29+G33+G38+G41+G45+G50+G54+G57+G61+G65+G67+G72</f>
        <v>9277329.910000002</v>
      </c>
      <c r="H9" s="3" t="s">
        <v>7</v>
      </c>
      <c r="I9" s="3" t="s">
        <v>7</v>
      </c>
      <c r="L9" s="13"/>
      <c r="N9" s="13"/>
      <c r="P9" s="13"/>
      <c r="R9" s="13"/>
    </row>
    <row r="10" spans="1:18" x14ac:dyDescent="0.2">
      <c r="A10" s="23" t="s">
        <v>9</v>
      </c>
      <c r="B10" s="23"/>
      <c r="C10" s="23"/>
      <c r="D10" s="23"/>
      <c r="E10" s="23"/>
      <c r="F10" s="3">
        <v>1028200</v>
      </c>
      <c r="G10" s="3">
        <f>SUM(G11:G15)</f>
        <v>580074.89</v>
      </c>
      <c r="H10" s="3" t="s">
        <v>7</v>
      </c>
      <c r="I10" s="3" t="s">
        <v>7</v>
      </c>
      <c r="J10" s="13"/>
    </row>
    <row r="11" spans="1:18" ht="13.15" customHeight="1" x14ac:dyDescent="0.2">
      <c r="A11" s="1" t="s">
        <v>10</v>
      </c>
      <c r="B11" s="1" t="s">
        <v>11</v>
      </c>
      <c r="C11" s="1" t="s">
        <v>12</v>
      </c>
      <c r="D11" s="1" t="s">
        <v>13</v>
      </c>
      <c r="E11" s="1" t="s">
        <v>14</v>
      </c>
      <c r="F11" s="14">
        <v>52000</v>
      </c>
      <c r="G11" s="14">
        <v>4571.2</v>
      </c>
      <c r="H11" s="14" t="s">
        <v>7</v>
      </c>
      <c r="I11" s="14" t="s">
        <v>7</v>
      </c>
    </row>
    <row r="12" spans="1:18" ht="13.15" customHeight="1" x14ac:dyDescent="0.2">
      <c r="A12" s="1" t="s">
        <v>10</v>
      </c>
      <c r="B12" s="1" t="s">
        <v>15</v>
      </c>
      <c r="C12" s="1" t="s">
        <v>12</v>
      </c>
      <c r="D12" s="1" t="s">
        <v>13</v>
      </c>
      <c r="E12" s="1" t="s">
        <v>14</v>
      </c>
      <c r="F12" s="14">
        <v>150000</v>
      </c>
      <c r="G12" s="14">
        <v>108540</v>
      </c>
      <c r="H12" s="14" t="s">
        <v>7</v>
      </c>
      <c r="I12" s="14" t="s">
        <v>7</v>
      </c>
    </row>
    <row r="13" spans="1:18" ht="13.15" customHeight="1" x14ac:dyDescent="0.2">
      <c r="A13" s="1" t="s">
        <v>10</v>
      </c>
      <c r="B13" s="1" t="s">
        <v>16</v>
      </c>
      <c r="C13" s="1" t="s">
        <v>17</v>
      </c>
      <c r="D13" s="1" t="s">
        <v>18</v>
      </c>
      <c r="E13" s="1" t="s">
        <v>19</v>
      </c>
      <c r="F13" s="14">
        <v>781100</v>
      </c>
      <c r="G13" s="14">
        <v>421863.69</v>
      </c>
      <c r="H13" s="14" t="s">
        <v>7</v>
      </c>
      <c r="I13" s="14" t="s">
        <v>7</v>
      </c>
    </row>
    <row r="14" spans="1:18" ht="13.15" customHeight="1" x14ac:dyDescent="0.2">
      <c r="A14" s="1" t="s">
        <v>10</v>
      </c>
      <c r="B14" s="1" t="s">
        <v>20</v>
      </c>
      <c r="C14" s="1" t="s">
        <v>17</v>
      </c>
      <c r="D14" s="1" t="s">
        <v>21</v>
      </c>
      <c r="E14" s="1" t="s">
        <v>19</v>
      </c>
      <c r="F14" s="14">
        <v>100</v>
      </c>
      <c r="G14" s="14">
        <v>100</v>
      </c>
      <c r="H14" s="14" t="s">
        <v>7</v>
      </c>
      <c r="I14" s="14" t="s">
        <v>7</v>
      </c>
    </row>
    <row r="15" spans="1:18" ht="13.15" customHeight="1" x14ac:dyDescent="0.2">
      <c r="A15" s="1" t="s">
        <v>10</v>
      </c>
      <c r="B15" s="1" t="s">
        <v>22</v>
      </c>
      <c r="C15" s="1" t="s">
        <v>17</v>
      </c>
      <c r="D15" s="1" t="s">
        <v>21</v>
      </c>
      <c r="E15" s="1" t="s">
        <v>19</v>
      </c>
      <c r="F15" s="14">
        <v>45000</v>
      </c>
      <c r="G15" s="14">
        <v>45000</v>
      </c>
      <c r="H15" s="14" t="s">
        <v>7</v>
      </c>
      <c r="I15" s="14" t="s">
        <v>7</v>
      </c>
    </row>
    <row r="16" spans="1:18" x14ac:dyDescent="0.2">
      <c r="A16" s="23" t="s">
        <v>23</v>
      </c>
      <c r="B16" s="23"/>
      <c r="C16" s="23"/>
      <c r="D16" s="23"/>
      <c r="E16" s="23"/>
      <c r="F16" s="3">
        <v>365776.51</v>
      </c>
      <c r="G16" s="3">
        <f>SUM(G17:G21)</f>
        <v>299984.96000000002</v>
      </c>
      <c r="H16" s="3" t="s">
        <v>7</v>
      </c>
      <c r="I16" s="3" t="s">
        <v>7</v>
      </c>
      <c r="J16" s="13"/>
    </row>
    <row r="17" spans="1:10" ht="13.15" customHeight="1" x14ac:dyDescent="0.2">
      <c r="A17" s="1" t="s">
        <v>10</v>
      </c>
      <c r="B17" s="1" t="s">
        <v>11</v>
      </c>
      <c r="C17" s="1" t="s">
        <v>12</v>
      </c>
      <c r="D17" s="1" t="s">
        <v>13</v>
      </c>
      <c r="E17" s="1" t="s">
        <v>14</v>
      </c>
      <c r="F17" s="14">
        <v>49000</v>
      </c>
      <c r="G17" s="14">
        <v>24134.5</v>
      </c>
      <c r="H17" s="14" t="s">
        <v>7</v>
      </c>
      <c r="I17" s="14" t="s">
        <v>7</v>
      </c>
    </row>
    <row r="18" spans="1:10" ht="13.15" customHeight="1" x14ac:dyDescent="0.2">
      <c r="A18" s="1" t="s">
        <v>10</v>
      </c>
      <c r="B18" s="1" t="s">
        <v>15</v>
      </c>
      <c r="C18" s="1" t="s">
        <v>12</v>
      </c>
      <c r="D18" s="1" t="s">
        <v>13</v>
      </c>
      <c r="E18" s="1" t="s">
        <v>14</v>
      </c>
      <c r="F18" s="14">
        <v>120000</v>
      </c>
      <c r="G18" s="14">
        <v>82100</v>
      </c>
      <c r="H18" s="14" t="s">
        <v>7</v>
      </c>
      <c r="I18" s="14" t="s">
        <v>7</v>
      </c>
    </row>
    <row r="19" spans="1:10" ht="13.15" customHeight="1" x14ac:dyDescent="0.2">
      <c r="A19" s="1" t="s">
        <v>10</v>
      </c>
      <c r="B19" s="1" t="s">
        <v>16</v>
      </c>
      <c r="C19" s="1" t="s">
        <v>17</v>
      </c>
      <c r="D19" s="1" t="s">
        <v>18</v>
      </c>
      <c r="E19" s="1" t="s">
        <v>19</v>
      </c>
      <c r="F19" s="14">
        <v>21500</v>
      </c>
      <c r="G19" s="14">
        <v>18473.95</v>
      </c>
      <c r="H19" s="14" t="s">
        <v>7</v>
      </c>
      <c r="I19" s="14" t="s">
        <v>7</v>
      </c>
    </row>
    <row r="20" spans="1:10" ht="13.15" customHeight="1" x14ac:dyDescent="0.2">
      <c r="A20" s="1" t="s">
        <v>10</v>
      </c>
      <c r="B20" s="1" t="s">
        <v>20</v>
      </c>
      <c r="C20" s="1" t="s">
        <v>17</v>
      </c>
      <c r="D20" s="1" t="s">
        <v>21</v>
      </c>
      <c r="E20" s="1" t="s">
        <v>19</v>
      </c>
      <c r="F20" s="14">
        <v>150076.51</v>
      </c>
      <c r="G20" s="14">
        <v>150076.51</v>
      </c>
      <c r="H20" s="14" t="s">
        <v>7</v>
      </c>
      <c r="I20" s="14" t="s">
        <v>7</v>
      </c>
    </row>
    <row r="21" spans="1:10" ht="13.15" customHeight="1" x14ac:dyDescent="0.2">
      <c r="A21" s="1" t="s">
        <v>10</v>
      </c>
      <c r="B21" s="1" t="s">
        <v>22</v>
      </c>
      <c r="C21" s="1" t="s">
        <v>17</v>
      </c>
      <c r="D21" s="1" t="s">
        <v>21</v>
      </c>
      <c r="E21" s="1" t="s">
        <v>19</v>
      </c>
      <c r="F21" s="14">
        <v>25200</v>
      </c>
      <c r="G21" s="14">
        <v>25200</v>
      </c>
      <c r="H21" s="14" t="s">
        <v>7</v>
      </c>
      <c r="I21" s="14" t="s">
        <v>7</v>
      </c>
    </row>
    <row r="22" spans="1:10" x14ac:dyDescent="0.2">
      <c r="A22" s="23" t="s">
        <v>24</v>
      </c>
      <c r="B22" s="23"/>
      <c r="C22" s="23"/>
      <c r="D22" s="23"/>
      <c r="E22" s="23"/>
      <c r="F22" s="3">
        <v>2497.5</v>
      </c>
      <c r="G22" s="3">
        <v>2497.5</v>
      </c>
      <c r="H22" s="3" t="s">
        <v>7</v>
      </c>
      <c r="I22" s="3" t="s">
        <v>7</v>
      </c>
    </row>
    <row r="23" spans="1:10" ht="13.15" customHeight="1" x14ac:dyDescent="0.2">
      <c r="A23" s="1" t="s">
        <v>10</v>
      </c>
      <c r="B23" s="1" t="s">
        <v>11</v>
      </c>
      <c r="C23" s="1" t="s">
        <v>12</v>
      </c>
      <c r="D23" s="1" t="s">
        <v>13</v>
      </c>
      <c r="E23" s="1" t="s">
        <v>14</v>
      </c>
      <c r="F23" s="14">
        <v>2497.5</v>
      </c>
      <c r="G23" s="14">
        <v>2497.5</v>
      </c>
      <c r="H23" s="14" t="s">
        <v>7</v>
      </c>
      <c r="I23" s="14" t="s">
        <v>7</v>
      </c>
    </row>
    <row r="24" spans="1:10" x14ac:dyDescent="0.2">
      <c r="A24" s="23" t="s">
        <v>25</v>
      </c>
      <c r="B24" s="23"/>
      <c r="C24" s="23"/>
      <c r="D24" s="23"/>
      <c r="E24" s="23"/>
      <c r="F24" s="3">
        <v>393705.17</v>
      </c>
      <c r="G24" s="3">
        <f>SUM(G25:G28)</f>
        <v>213562.71000000002</v>
      </c>
      <c r="H24" s="3" t="s">
        <v>7</v>
      </c>
      <c r="I24" s="3" t="s">
        <v>7</v>
      </c>
      <c r="J24" s="13"/>
    </row>
    <row r="25" spans="1:10" ht="13.15" customHeight="1" x14ac:dyDescent="0.2">
      <c r="A25" s="1" t="s">
        <v>10</v>
      </c>
      <c r="B25" s="1" t="s">
        <v>11</v>
      </c>
      <c r="C25" s="1" t="s">
        <v>12</v>
      </c>
      <c r="D25" s="1" t="s">
        <v>13</v>
      </c>
      <c r="E25" s="1" t="s">
        <v>14</v>
      </c>
      <c r="F25" s="14">
        <v>174000</v>
      </c>
      <c r="G25" s="14">
        <v>39160.53</v>
      </c>
      <c r="H25" s="14" t="s">
        <v>7</v>
      </c>
      <c r="I25" s="14" t="s">
        <v>7</v>
      </c>
    </row>
    <row r="26" spans="1:10" ht="13.15" customHeight="1" x14ac:dyDescent="0.2">
      <c r="A26" s="1" t="s">
        <v>10</v>
      </c>
      <c r="B26" s="1" t="s">
        <v>15</v>
      </c>
      <c r="C26" s="1" t="s">
        <v>12</v>
      </c>
      <c r="D26" s="1" t="s">
        <v>13</v>
      </c>
      <c r="E26" s="1" t="s">
        <v>14</v>
      </c>
      <c r="F26" s="14">
        <v>130000</v>
      </c>
      <c r="G26" s="14">
        <v>114288.05</v>
      </c>
      <c r="H26" s="14" t="s">
        <v>7</v>
      </c>
      <c r="I26" s="14" t="s">
        <v>7</v>
      </c>
    </row>
    <row r="27" spans="1:10" ht="13.15" customHeight="1" x14ac:dyDescent="0.2">
      <c r="A27" s="1" t="s">
        <v>10</v>
      </c>
      <c r="B27" s="1" t="s">
        <v>16</v>
      </c>
      <c r="C27" s="1" t="s">
        <v>17</v>
      </c>
      <c r="D27" s="1" t="s">
        <v>18</v>
      </c>
      <c r="E27" s="1" t="s">
        <v>19</v>
      </c>
      <c r="F27" s="14">
        <v>71700</v>
      </c>
      <c r="G27" s="14">
        <v>42108.959999999999</v>
      </c>
      <c r="H27" s="14" t="s">
        <v>7</v>
      </c>
      <c r="I27" s="14" t="s">
        <v>7</v>
      </c>
    </row>
    <row r="28" spans="1:10" ht="13.15" customHeight="1" x14ac:dyDescent="0.2">
      <c r="A28" s="15" t="s">
        <v>10</v>
      </c>
      <c r="B28" s="15" t="s">
        <v>26</v>
      </c>
      <c r="C28" s="15" t="s">
        <v>12</v>
      </c>
      <c r="D28" s="15" t="s">
        <v>27</v>
      </c>
      <c r="E28" s="15" t="s">
        <v>14</v>
      </c>
      <c r="F28" s="14">
        <v>18005.169999999998</v>
      </c>
      <c r="G28" s="14">
        <v>18005.169999999998</v>
      </c>
      <c r="H28" s="14" t="s">
        <v>7</v>
      </c>
      <c r="I28" s="14" t="s">
        <v>7</v>
      </c>
    </row>
    <row r="29" spans="1:10" x14ac:dyDescent="0.2">
      <c r="A29" s="23" t="s">
        <v>28</v>
      </c>
      <c r="B29" s="23"/>
      <c r="C29" s="23"/>
      <c r="D29" s="23"/>
      <c r="E29" s="23"/>
      <c r="F29" s="3">
        <v>425000</v>
      </c>
      <c r="G29" s="3">
        <f>SUM(G30:G32)</f>
        <v>323875.28000000003</v>
      </c>
      <c r="H29" s="3" t="s">
        <v>7</v>
      </c>
      <c r="I29" s="3" t="s">
        <v>7</v>
      </c>
      <c r="J29" s="13"/>
    </row>
    <row r="30" spans="1:10" ht="13.15" customHeight="1" x14ac:dyDescent="0.2">
      <c r="A30" s="1" t="s">
        <v>10</v>
      </c>
      <c r="B30" s="1" t="s">
        <v>15</v>
      </c>
      <c r="C30" s="1" t="s">
        <v>12</v>
      </c>
      <c r="D30" s="1" t="s">
        <v>13</v>
      </c>
      <c r="E30" s="1" t="s">
        <v>14</v>
      </c>
      <c r="F30" s="14">
        <v>300000</v>
      </c>
      <c r="G30" s="14">
        <v>251850</v>
      </c>
      <c r="H30" s="14" t="s">
        <v>7</v>
      </c>
      <c r="I30" s="14" t="s">
        <v>7</v>
      </c>
    </row>
    <row r="31" spans="1:10" ht="13.15" customHeight="1" x14ac:dyDescent="0.2">
      <c r="A31" s="1" t="s">
        <v>10</v>
      </c>
      <c r="B31" s="1" t="s">
        <v>16</v>
      </c>
      <c r="C31" s="1" t="s">
        <v>17</v>
      </c>
      <c r="D31" s="1" t="s">
        <v>18</v>
      </c>
      <c r="E31" s="1" t="s">
        <v>19</v>
      </c>
      <c r="F31" s="14">
        <v>100400</v>
      </c>
      <c r="G31" s="14">
        <v>47425.279999999999</v>
      </c>
      <c r="H31" s="14" t="s">
        <v>7</v>
      </c>
      <c r="I31" s="14" t="s">
        <v>7</v>
      </c>
    </row>
    <row r="32" spans="1:10" ht="13.15" customHeight="1" x14ac:dyDescent="0.2">
      <c r="A32" s="1" t="s">
        <v>10</v>
      </c>
      <c r="B32" s="1" t="s">
        <v>22</v>
      </c>
      <c r="C32" s="1" t="s">
        <v>17</v>
      </c>
      <c r="D32" s="1" t="s">
        <v>21</v>
      </c>
      <c r="E32" s="1" t="s">
        <v>19</v>
      </c>
      <c r="F32" s="14">
        <v>24600</v>
      </c>
      <c r="G32" s="14">
        <v>24600</v>
      </c>
      <c r="H32" s="14" t="s">
        <v>7</v>
      </c>
      <c r="I32" s="14" t="s">
        <v>7</v>
      </c>
    </row>
    <row r="33" spans="1:10" x14ac:dyDescent="0.2">
      <c r="A33" s="23" t="s">
        <v>29</v>
      </c>
      <c r="B33" s="23"/>
      <c r="C33" s="23"/>
      <c r="D33" s="23"/>
      <c r="E33" s="23"/>
      <c r="F33" s="3">
        <v>1012900</v>
      </c>
      <c r="G33" s="3">
        <f>SUM(G34:G37)</f>
        <v>372108.53</v>
      </c>
      <c r="H33" s="3" t="s">
        <v>7</v>
      </c>
      <c r="I33" s="3" t="s">
        <v>7</v>
      </c>
      <c r="J33" s="13"/>
    </row>
    <row r="34" spans="1:10" ht="13.15" customHeight="1" x14ac:dyDescent="0.2">
      <c r="A34" s="1" t="s">
        <v>10</v>
      </c>
      <c r="B34" s="1" t="s">
        <v>11</v>
      </c>
      <c r="C34" s="1" t="s">
        <v>12</v>
      </c>
      <c r="D34" s="1" t="s">
        <v>13</v>
      </c>
      <c r="E34" s="1" t="s">
        <v>14</v>
      </c>
      <c r="F34" s="14">
        <v>788000</v>
      </c>
      <c r="G34" s="14">
        <v>248179.01</v>
      </c>
      <c r="H34" s="14" t="s">
        <v>7</v>
      </c>
      <c r="I34" s="14" t="s">
        <v>7</v>
      </c>
    </row>
    <row r="35" spans="1:10" ht="13.15" customHeight="1" x14ac:dyDescent="0.2">
      <c r="A35" s="1" t="s">
        <v>10</v>
      </c>
      <c r="B35" s="1" t="s">
        <v>15</v>
      </c>
      <c r="C35" s="1" t="s">
        <v>12</v>
      </c>
      <c r="D35" s="1" t="s">
        <v>13</v>
      </c>
      <c r="E35" s="1" t="s">
        <v>14</v>
      </c>
      <c r="F35" s="14">
        <v>50000</v>
      </c>
      <c r="G35" s="14">
        <v>43500</v>
      </c>
      <c r="H35" s="14" t="s">
        <v>7</v>
      </c>
      <c r="I35" s="14" t="s">
        <v>7</v>
      </c>
    </row>
    <row r="36" spans="1:10" ht="13.15" customHeight="1" x14ac:dyDescent="0.2">
      <c r="A36" s="1" t="s">
        <v>10</v>
      </c>
      <c r="B36" s="1" t="s">
        <v>16</v>
      </c>
      <c r="C36" s="1" t="s">
        <v>17</v>
      </c>
      <c r="D36" s="1" t="s">
        <v>18</v>
      </c>
      <c r="E36" s="1" t="s">
        <v>19</v>
      </c>
      <c r="F36" s="14">
        <v>164900</v>
      </c>
      <c r="G36" s="14">
        <v>70429.52</v>
      </c>
      <c r="H36" s="14" t="s">
        <v>7</v>
      </c>
      <c r="I36" s="14" t="s">
        <v>7</v>
      </c>
    </row>
    <row r="37" spans="1:10" ht="13.15" customHeight="1" x14ac:dyDescent="0.2">
      <c r="A37" s="1" t="s">
        <v>10</v>
      </c>
      <c r="B37" s="1" t="s">
        <v>20</v>
      </c>
      <c r="C37" s="1" t="s">
        <v>17</v>
      </c>
      <c r="D37" s="1" t="s">
        <v>21</v>
      </c>
      <c r="E37" s="1" t="s">
        <v>19</v>
      </c>
      <c r="F37" s="14">
        <v>10000</v>
      </c>
      <c r="G37" s="14">
        <v>10000</v>
      </c>
      <c r="H37" s="14" t="s">
        <v>7</v>
      </c>
      <c r="I37" s="14" t="s">
        <v>7</v>
      </c>
    </row>
    <row r="38" spans="1:10" x14ac:dyDescent="0.2">
      <c r="A38" s="23" t="s">
        <v>30</v>
      </c>
      <c r="B38" s="23"/>
      <c r="C38" s="23"/>
      <c r="D38" s="23"/>
      <c r="E38" s="23"/>
      <c r="F38" s="3">
        <v>92969</v>
      </c>
      <c r="G38" s="3">
        <f>SUM(G39:G40)</f>
        <v>92969</v>
      </c>
      <c r="H38" s="3" t="s">
        <v>7</v>
      </c>
      <c r="I38" s="3" t="s">
        <v>7</v>
      </c>
      <c r="J38" s="13"/>
    </row>
    <row r="39" spans="1:10" ht="13.15" customHeight="1" x14ac:dyDescent="0.2">
      <c r="A39" s="1" t="s">
        <v>10</v>
      </c>
      <c r="B39" s="1" t="s">
        <v>31</v>
      </c>
      <c r="C39" s="1" t="s">
        <v>17</v>
      </c>
      <c r="D39" s="1" t="s">
        <v>21</v>
      </c>
      <c r="E39" s="18" t="s">
        <v>19</v>
      </c>
      <c r="F39" s="14">
        <v>93000</v>
      </c>
      <c r="G39" s="14">
        <v>93000</v>
      </c>
      <c r="H39" s="14" t="s">
        <v>7</v>
      </c>
      <c r="I39" s="14" t="s">
        <v>7</v>
      </c>
    </row>
    <row r="40" spans="1:10" ht="13.15" customHeight="1" x14ac:dyDescent="0.2">
      <c r="A40" s="4" t="s">
        <v>10</v>
      </c>
      <c r="B40" s="4" t="s">
        <v>32</v>
      </c>
      <c r="C40" s="4" t="s">
        <v>33</v>
      </c>
      <c r="D40" s="4" t="s">
        <v>34</v>
      </c>
      <c r="E40" s="4" t="s">
        <v>35</v>
      </c>
      <c r="F40" s="5">
        <v>-31</v>
      </c>
      <c r="G40" s="5">
        <v>-31</v>
      </c>
      <c r="H40" s="5" t="s">
        <v>7</v>
      </c>
      <c r="I40" s="5" t="s">
        <v>7</v>
      </c>
    </row>
    <row r="41" spans="1:10" x14ac:dyDescent="0.2">
      <c r="A41" s="23" t="s">
        <v>36</v>
      </c>
      <c r="B41" s="23"/>
      <c r="C41" s="23"/>
      <c r="D41" s="23"/>
      <c r="E41" s="23"/>
      <c r="F41" s="3">
        <v>4496148</v>
      </c>
      <c r="G41" s="3">
        <f>SUM(G42:G44)</f>
        <v>1927862.82</v>
      </c>
      <c r="H41" s="3" t="s">
        <v>7</v>
      </c>
      <c r="I41" s="3" t="s">
        <v>7</v>
      </c>
      <c r="J41" s="13"/>
    </row>
    <row r="42" spans="1:10" ht="13.15" customHeight="1" x14ac:dyDescent="0.2">
      <c r="A42" s="1" t="s">
        <v>10</v>
      </c>
      <c r="B42" s="1" t="s">
        <v>11</v>
      </c>
      <c r="C42" s="1" t="s">
        <v>12</v>
      </c>
      <c r="D42" s="1" t="s">
        <v>13</v>
      </c>
      <c r="E42" s="1" t="s">
        <v>14</v>
      </c>
      <c r="F42" s="14">
        <v>4378000</v>
      </c>
      <c r="G42" s="14">
        <v>1865119.61</v>
      </c>
      <c r="H42" s="14" t="s">
        <v>7</v>
      </c>
      <c r="I42" s="14" t="s">
        <v>7</v>
      </c>
    </row>
    <row r="43" spans="1:10" ht="13.15" customHeight="1" x14ac:dyDescent="0.2">
      <c r="A43" s="1" t="s">
        <v>10</v>
      </c>
      <c r="B43" s="1" t="s">
        <v>37</v>
      </c>
      <c r="C43" s="1" t="s">
        <v>12</v>
      </c>
      <c r="D43" s="1" t="s">
        <v>13</v>
      </c>
      <c r="E43" s="1" t="s">
        <v>14</v>
      </c>
      <c r="F43" s="14">
        <v>120000</v>
      </c>
      <c r="G43" s="14">
        <v>64595.21</v>
      </c>
      <c r="H43" s="14" t="s">
        <v>7</v>
      </c>
      <c r="I43" s="14" t="s">
        <v>7</v>
      </c>
    </row>
    <row r="44" spans="1:10" ht="13.15" customHeight="1" x14ac:dyDescent="0.2">
      <c r="A44" s="1" t="s">
        <v>10</v>
      </c>
      <c r="B44" s="1" t="s">
        <v>38</v>
      </c>
      <c r="C44" s="1" t="s">
        <v>33</v>
      </c>
      <c r="D44" s="1" t="s">
        <v>34</v>
      </c>
      <c r="E44" s="1" t="s">
        <v>35</v>
      </c>
      <c r="F44" s="14">
        <v>-1852</v>
      </c>
      <c r="G44" s="14">
        <v>-1852</v>
      </c>
      <c r="H44" s="14" t="s">
        <v>7</v>
      </c>
      <c r="I44" s="14" t="s">
        <v>7</v>
      </c>
    </row>
    <row r="45" spans="1:10" x14ac:dyDescent="0.2">
      <c r="A45" s="23" t="s">
        <v>39</v>
      </c>
      <c r="B45" s="23"/>
      <c r="C45" s="23"/>
      <c r="D45" s="23"/>
      <c r="E45" s="23"/>
      <c r="F45" s="3">
        <v>2342767</v>
      </c>
      <c r="G45" s="3">
        <f>SUM(G46:G49)</f>
        <v>959744.82</v>
      </c>
      <c r="H45" s="3" t="s">
        <v>7</v>
      </c>
      <c r="I45" s="3" t="s">
        <v>7</v>
      </c>
      <c r="J45" s="13"/>
    </row>
    <row r="46" spans="1:10" ht="13.15" customHeight="1" x14ac:dyDescent="0.2">
      <c r="A46" s="1" t="s">
        <v>10</v>
      </c>
      <c r="B46" s="1" t="s">
        <v>11</v>
      </c>
      <c r="C46" s="1" t="s">
        <v>12</v>
      </c>
      <c r="D46" s="1" t="s">
        <v>13</v>
      </c>
      <c r="E46" s="1" t="s">
        <v>14</v>
      </c>
      <c r="F46" s="14">
        <v>2288000</v>
      </c>
      <c r="G46" s="14">
        <v>926230.08</v>
      </c>
      <c r="H46" s="14" t="s">
        <v>7</v>
      </c>
      <c r="I46" s="14" t="s">
        <v>7</v>
      </c>
    </row>
    <row r="47" spans="1:10" ht="13.15" customHeight="1" x14ac:dyDescent="0.2">
      <c r="A47" s="1" t="s">
        <v>10</v>
      </c>
      <c r="B47" s="1" t="s">
        <v>37</v>
      </c>
      <c r="C47" s="1" t="s">
        <v>12</v>
      </c>
      <c r="D47" s="1" t="s">
        <v>13</v>
      </c>
      <c r="E47" s="1" t="s">
        <v>14</v>
      </c>
      <c r="F47" s="14">
        <v>50000</v>
      </c>
      <c r="G47" s="14">
        <v>28747.74</v>
      </c>
      <c r="H47" s="14" t="s">
        <v>7</v>
      </c>
      <c r="I47" s="14" t="s">
        <v>7</v>
      </c>
    </row>
    <row r="48" spans="1:10" ht="13.15" customHeight="1" x14ac:dyDescent="0.2">
      <c r="A48" s="1" t="s">
        <v>10</v>
      </c>
      <c r="B48" s="1" t="s">
        <v>40</v>
      </c>
      <c r="C48" s="1" t="s">
        <v>17</v>
      </c>
      <c r="D48" s="1" t="s">
        <v>21</v>
      </c>
      <c r="E48" s="1" t="s">
        <v>19</v>
      </c>
      <c r="F48" s="14">
        <v>7147</v>
      </c>
      <c r="G48" s="14">
        <v>7147</v>
      </c>
      <c r="H48" s="14" t="s">
        <v>7</v>
      </c>
      <c r="I48" s="14" t="s">
        <v>7</v>
      </c>
    </row>
    <row r="49" spans="1:10" ht="13.15" customHeight="1" x14ac:dyDescent="0.2">
      <c r="A49" s="1" t="s">
        <v>10</v>
      </c>
      <c r="B49" s="1" t="s">
        <v>38</v>
      </c>
      <c r="C49" s="1" t="s">
        <v>33</v>
      </c>
      <c r="D49" s="1" t="s">
        <v>34</v>
      </c>
      <c r="E49" s="1" t="s">
        <v>35</v>
      </c>
      <c r="F49" s="14">
        <v>-2380</v>
      </c>
      <c r="G49" s="14">
        <v>-2380</v>
      </c>
      <c r="H49" s="14" t="s">
        <v>7</v>
      </c>
      <c r="I49" s="14" t="s">
        <v>7</v>
      </c>
    </row>
    <row r="50" spans="1:10" x14ac:dyDescent="0.2">
      <c r="A50" s="23" t="s">
        <v>41</v>
      </c>
      <c r="B50" s="23"/>
      <c r="C50" s="23"/>
      <c r="D50" s="23"/>
      <c r="E50" s="23"/>
      <c r="F50" s="3">
        <v>3098242</v>
      </c>
      <c r="G50" s="3">
        <f>SUM(G51:G53)</f>
        <v>1381865.4000000001</v>
      </c>
      <c r="H50" s="3" t="s">
        <v>7</v>
      </c>
      <c r="I50" s="3" t="s">
        <v>7</v>
      </c>
      <c r="J50" s="13"/>
    </row>
    <row r="51" spans="1:10" ht="13.15" customHeight="1" x14ac:dyDescent="0.2">
      <c r="A51" s="1" t="s">
        <v>10</v>
      </c>
      <c r="B51" s="1" t="s">
        <v>11</v>
      </c>
      <c r="C51" s="1" t="s">
        <v>12</v>
      </c>
      <c r="D51" s="1" t="s">
        <v>13</v>
      </c>
      <c r="E51" s="1" t="s">
        <v>14</v>
      </c>
      <c r="F51" s="14">
        <v>3051600</v>
      </c>
      <c r="G51" s="14">
        <v>1378419.29</v>
      </c>
      <c r="H51" s="14" t="s">
        <v>7</v>
      </c>
      <c r="I51" s="14" t="s">
        <v>7</v>
      </c>
    </row>
    <row r="52" spans="1:10" ht="13.15" customHeight="1" x14ac:dyDescent="0.2">
      <c r="A52" s="1" t="s">
        <v>10</v>
      </c>
      <c r="B52" s="1" t="s">
        <v>37</v>
      </c>
      <c r="C52" s="1" t="s">
        <v>12</v>
      </c>
      <c r="D52" s="1" t="s">
        <v>13</v>
      </c>
      <c r="E52" s="1" t="s">
        <v>14</v>
      </c>
      <c r="F52" s="14">
        <v>50000</v>
      </c>
      <c r="G52" s="14">
        <v>6804.11</v>
      </c>
      <c r="H52" s="14" t="s">
        <v>7</v>
      </c>
      <c r="I52" s="14" t="s">
        <v>7</v>
      </c>
    </row>
    <row r="53" spans="1:10" ht="13.15" customHeight="1" x14ac:dyDescent="0.2">
      <c r="A53" s="1" t="s">
        <v>10</v>
      </c>
      <c r="B53" s="1" t="s">
        <v>38</v>
      </c>
      <c r="C53" s="1" t="s">
        <v>33</v>
      </c>
      <c r="D53" s="1" t="s">
        <v>34</v>
      </c>
      <c r="E53" s="1" t="s">
        <v>35</v>
      </c>
      <c r="F53" s="14">
        <v>-3358</v>
      </c>
      <c r="G53" s="14">
        <v>-3358</v>
      </c>
      <c r="H53" s="14" t="s">
        <v>7</v>
      </c>
      <c r="I53" s="14" t="s">
        <v>7</v>
      </c>
    </row>
    <row r="54" spans="1:10" x14ac:dyDescent="0.2">
      <c r="A54" s="23" t="s">
        <v>42</v>
      </c>
      <c r="B54" s="23"/>
      <c r="C54" s="23"/>
      <c r="D54" s="23"/>
      <c r="E54" s="23"/>
      <c r="F54" s="3">
        <v>769000</v>
      </c>
      <c r="G54" s="3">
        <f>SUM(G55:G56)</f>
        <v>226561.28999999998</v>
      </c>
      <c r="H54" s="3" t="s">
        <v>7</v>
      </c>
      <c r="I54" s="3" t="s">
        <v>7</v>
      </c>
      <c r="J54" s="13"/>
    </row>
    <row r="55" spans="1:10" ht="13.15" customHeight="1" x14ac:dyDescent="0.2">
      <c r="A55" s="1" t="s">
        <v>10</v>
      </c>
      <c r="B55" s="1" t="s">
        <v>11</v>
      </c>
      <c r="C55" s="1" t="s">
        <v>12</v>
      </c>
      <c r="D55" s="1" t="s">
        <v>13</v>
      </c>
      <c r="E55" s="1" t="s">
        <v>14</v>
      </c>
      <c r="F55" s="14">
        <v>719000</v>
      </c>
      <c r="G55" s="14">
        <v>196195.62</v>
      </c>
      <c r="H55" s="14" t="s">
        <v>7</v>
      </c>
      <c r="I55" s="14" t="s">
        <v>7</v>
      </c>
    </row>
    <row r="56" spans="1:10" ht="13.15" customHeight="1" x14ac:dyDescent="0.2">
      <c r="A56" s="1" t="s">
        <v>10</v>
      </c>
      <c r="B56" s="1" t="s">
        <v>37</v>
      </c>
      <c r="C56" s="1" t="s">
        <v>12</v>
      </c>
      <c r="D56" s="1" t="s">
        <v>13</v>
      </c>
      <c r="E56" s="1" t="s">
        <v>14</v>
      </c>
      <c r="F56" s="14">
        <v>50000</v>
      </c>
      <c r="G56" s="14">
        <v>30365.67</v>
      </c>
      <c r="H56" s="14" t="s">
        <v>7</v>
      </c>
      <c r="I56" s="14" t="s">
        <v>7</v>
      </c>
    </row>
    <row r="57" spans="1:10" x14ac:dyDescent="0.2">
      <c r="A57" s="23" t="s">
        <v>43</v>
      </c>
      <c r="B57" s="23"/>
      <c r="C57" s="23"/>
      <c r="D57" s="23"/>
      <c r="E57" s="23"/>
      <c r="F57" s="3">
        <v>1807689</v>
      </c>
      <c r="G57" s="3">
        <f>SUM(G58:G60)</f>
        <v>556532.22</v>
      </c>
      <c r="H57" s="3" t="s">
        <v>7</v>
      </c>
      <c r="I57" s="3" t="s">
        <v>7</v>
      </c>
      <c r="J57" s="13"/>
    </row>
    <row r="58" spans="1:10" ht="13.15" customHeight="1" x14ac:dyDescent="0.2">
      <c r="A58" s="1" t="s">
        <v>10</v>
      </c>
      <c r="B58" s="1" t="s">
        <v>11</v>
      </c>
      <c r="C58" s="1" t="s">
        <v>12</v>
      </c>
      <c r="D58" s="1" t="s">
        <v>13</v>
      </c>
      <c r="E58" s="1" t="s">
        <v>14</v>
      </c>
      <c r="F58" s="14">
        <v>1758000</v>
      </c>
      <c r="G58" s="14">
        <v>556843.22</v>
      </c>
      <c r="H58" s="14" t="s">
        <v>7</v>
      </c>
      <c r="I58" s="14" t="s">
        <v>7</v>
      </c>
    </row>
    <row r="59" spans="1:10" ht="13.15" customHeight="1" x14ac:dyDescent="0.2">
      <c r="A59" s="1" t="s">
        <v>10</v>
      </c>
      <c r="B59" s="1" t="s">
        <v>37</v>
      </c>
      <c r="C59" s="1" t="s">
        <v>12</v>
      </c>
      <c r="D59" s="1" t="s">
        <v>13</v>
      </c>
      <c r="E59" s="1" t="s">
        <v>14</v>
      </c>
      <c r="F59" s="14">
        <v>50000</v>
      </c>
      <c r="G59" s="14"/>
      <c r="H59" s="14" t="s">
        <v>7</v>
      </c>
      <c r="I59" s="14" t="s">
        <v>7</v>
      </c>
    </row>
    <row r="60" spans="1:10" ht="13.15" customHeight="1" x14ac:dyDescent="0.2">
      <c r="A60" s="1" t="s">
        <v>10</v>
      </c>
      <c r="B60" s="1" t="s">
        <v>38</v>
      </c>
      <c r="C60" s="1" t="s">
        <v>33</v>
      </c>
      <c r="D60" s="1" t="s">
        <v>34</v>
      </c>
      <c r="E60" s="1" t="s">
        <v>35</v>
      </c>
      <c r="F60" s="14">
        <v>-311</v>
      </c>
      <c r="G60" s="14">
        <v>-311</v>
      </c>
      <c r="H60" s="14" t="s">
        <v>7</v>
      </c>
      <c r="I60" s="14" t="s">
        <v>7</v>
      </c>
    </row>
    <row r="61" spans="1:10" x14ac:dyDescent="0.2">
      <c r="A61" s="23" t="s">
        <v>44</v>
      </c>
      <c r="B61" s="23"/>
      <c r="C61" s="23"/>
      <c r="D61" s="23"/>
      <c r="E61" s="23"/>
      <c r="F61" s="3">
        <v>2011000</v>
      </c>
      <c r="G61" s="3">
        <f>SUM(G62:G64)</f>
        <v>936822.4</v>
      </c>
      <c r="H61" s="3" t="s">
        <v>7</v>
      </c>
      <c r="I61" s="3" t="s">
        <v>7</v>
      </c>
      <c r="J61" s="13"/>
    </row>
    <row r="62" spans="1:10" ht="13.15" customHeight="1" x14ac:dyDescent="0.2">
      <c r="A62" s="1" t="s">
        <v>10</v>
      </c>
      <c r="B62" s="1" t="s">
        <v>11</v>
      </c>
      <c r="C62" s="1" t="s">
        <v>12</v>
      </c>
      <c r="D62" s="1" t="s">
        <v>13</v>
      </c>
      <c r="E62" s="1" t="s">
        <v>14</v>
      </c>
      <c r="F62" s="14">
        <v>1941000</v>
      </c>
      <c r="G62" s="14">
        <v>868701.18</v>
      </c>
      <c r="H62" s="14" t="s">
        <v>7</v>
      </c>
      <c r="I62" s="14" t="s">
        <v>7</v>
      </c>
    </row>
    <row r="63" spans="1:10" ht="13.15" customHeight="1" x14ac:dyDescent="0.2">
      <c r="A63" s="1" t="s">
        <v>10</v>
      </c>
      <c r="B63" s="1" t="s">
        <v>37</v>
      </c>
      <c r="C63" s="1" t="s">
        <v>12</v>
      </c>
      <c r="D63" s="1" t="s">
        <v>13</v>
      </c>
      <c r="E63" s="1" t="s">
        <v>14</v>
      </c>
      <c r="F63" s="14">
        <v>50000</v>
      </c>
      <c r="G63" s="14">
        <v>48121.22</v>
      </c>
      <c r="H63" s="14" t="s">
        <v>7</v>
      </c>
      <c r="I63" s="14" t="s">
        <v>7</v>
      </c>
    </row>
    <row r="64" spans="1:10" ht="13.15" customHeight="1" x14ac:dyDescent="0.2">
      <c r="A64" s="1" t="s">
        <v>10</v>
      </c>
      <c r="B64" s="1" t="s">
        <v>40</v>
      </c>
      <c r="C64" s="1" t="s">
        <v>17</v>
      </c>
      <c r="D64" s="1" t="s">
        <v>21</v>
      </c>
      <c r="E64" s="1" t="s">
        <v>19</v>
      </c>
      <c r="F64" s="14">
        <v>20000</v>
      </c>
      <c r="G64" s="14">
        <v>20000</v>
      </c>
      <c r="H64" s="14" t="s">
        <v>7</v>
      </c>
      <c r="I64" s="14" t="s">
        <v>7</v>
      </c>
    </row>
    <row r="65" spans="1:10" x14ac:dyDescent="0.2">
      <c r="A65" s="23" t="s">
        <v>45</v>
      </c>
      <c r="B65" s="23"/>
      <c r="C65" s="23"/>
      <c r="D65" s="23"/>
      <c r="E65" s="23"/>
      <c r="F65" s="3">
        <v>550000</v>
      </c>
      <c r="G65" s="3">
        <f>SUM(G66)</f>
        <v>72678.37</v>
      </c>
      <c r="H65" s="3" t="s">
        <v>7</v>
      </c>
      <c r="I65" s="3" t="s">
        <v>7</v>
      </c>
    </row>
    <row r="66" spans="1:10" ht="13.15" customHeight="1" x14ac:dyDescent="0.2">
      <c r="A66" s="1" t="s">
        <v>10</v>
      </c>
      <c r="B66" s="1" t="s">
        <v>11</v>
      </c>
      <c r="C66" s="1" t="s">
        <v>12</v>
      </c>
      <c r="D66" s="1" t="s">
        <v>13</v>
      </c>
      <c r="E66" s="1" t="s">
        <v>14</v>
      </c>
      <c r="F66" s="14">
        <v>550000</v>
      </c>
      <c r="G66" s="14">
        <v>72678.37</v>
      </c>
      <c r="H66" s="14" t="s">
        <v>7</v>
      </c>
      <c r="I66" s="14" t="s">
        <v>7</v>
      </c>
    </row>
    <row r="67" spans="1:10" x14ac:dyDescent="0.2">
      <c r="A67" s="23" t="s">
        <v>46</v>
      </c>
      <c r="B67" s="23"/>
      <c r="C67" s="23"/>
      <c r="D67" s="23"/>
      <c r="E67" s="23"/>
      <c r="F67" s="3">
        <v>305600</v>
      </c>
      <c r="G67" s="3">
        <f>SUM(G68:G71)</f>
        <v>187582.19</v>
      </c>
      <c r="H67" s="3" t="s">
        <v>7</v>
      </c>
      <c r="I67" s="3" t="s">
        <v>7</v>
      </c>
      <c r="J67" s="13"/>
    </row>
    <row r="68" spans="1:10" ht="13.15" customHeight="1" x14ac:dyDescent="0.2">
      <c r="A68" s="1" t="s">
        <v>10</v>
      </c>
      <c r="B68" s="1" t="s">
        <v>11</v>
      </c>
      <c r="C68" s="1" t="s">
        <v>12</v>
      </c>
      <c r="D68" s="1" t="s">
        <v>13</v>
      </c>
      <c r="E68" s="1" t="s">
        <v>14</v>
      </c>
      <c r="F68" s="14">
        <v>110000</v>
      </c>
      <c r="G68" s="14">
        <v>85070.720000000001</v>
      </c>
      <c r="H68" s="14" t="s">
        <v>7</v>
      </c>
      <c r="I68" s="14" t="s">
        <v>7</v>
      </c>
    </row>
    <row r="69" spans="1:10" ht="13.15" customHeight="1" x14ac:dyDescent="0.2">
      <c r="A69" s="1" t="s">
        <v>10</v>
      </c>
      <c r="B69" s="1" t="s">
        <v>15</v>
      </c>
      <c r="C69" s="1" t="s">
        <v>12</v>
      </c>
      <c r="D69" s="1" t="s">
        <v>13</v>
      </c>
      <c r="E69" s="1" t="s">
        <v>14</v>
      </c>
      <c r="F69" s="14">
        <v>100000</v>
      </c>
      <c r="G69" s="14">
        <v>35050</v>
      </c>
      <c r="H69" s="14" t="s">
        <v>7</v>
      </c>
      <c r="I69" s="14" t="s">
        <v>7</v>
      </c>
    </row>
    <row r="70" spans="1:10" ht="13.15" customHeight="1" x14ac:dyDescent="0.2">
      <c r="A70" s="1" t="s">
        <v>10</v>
      </c>
      <c r="B70" s="1" t="s">
        <v>16</v>
      </c>
      <c r="C70" s="1" t="s">
        <v>17</v>
      </c>
      <c r="D70" s="1" t="s">
        <v>18</v>
      </c>
      <c r="E70" s="1" t="s">
        <v>19</v>
      </c>
      <c r="F70" s="14">
        <v>93200</v>
      </c>
      <c r="G70" s="14">
        <v>65061.47</v>
      </c>
      <c r="H70" s="14" t="s">
        <v>7</v>
      </c>
      <c r="I70" s="14" t="s">
        <v>7</v>
      </c>
    </row>
    <row r="71" spans="1:10" ht="13.15" customHeight="1" x14ac:dyDescent="0.2">
      <c r="A71" s="1" t="s">
        <v>10</v>
      </c>
      <c r="B71" s="1" t="s">
        <v>22</v>
      </c>
      <c r="C71" s="1" t="s">
        <v>17</v>
      </c>
      <c r="D71" s="1" t="s">
        <v>21</v>
      </c>
      <c r="E71" s="1" t="s">
        <v>19</v>
      </c>
      <c r="F71" s="14">
        <v>2400</v>
      </c>
      <c r="G71" s="14">
        <v>2400</v>
      </c>
      <c r="H71" s="14" t="s">
        <v>7</v>
      </c>
      <c r="I71" s="14" t="s">
        <v>7</v>
      </c>
    </row>
    <row r="72" spans="1:10" x14ac:dyDescent="0.2">
      <c r="A72" s="23" t="s">
        <v>47</v>
      </c>
      <c r="B72" s="23"/>
      <c r="C72" s="23"/>
      <c r="D72" s="23"/>
      <c r="E72" s="23"/>
      <c r="F72" s="3">
        <v>1938750</v>
      </c>
      <c r="G72" s="3">
        <f>SUM(G73:G74)</f>
        <v>1142607.53</v>
      </c>
      <c r="H72" s="3" t="s">
        <v>7</v>
      </c>
      <c r="I72" s="3" t="s">
        <v>7</v>
      </c>
    </row>
    <row r="73" spans="1:10" ht="24" x14ac:dyDescent="0.2">
      <c r="A73" s="1" t="s">
        <v>10</v>
      </c>
      <c r="B73" s="1" t="s">
        <v>15</v>
      </c>
      <c r="C73" s="1" t="s">
        <v>12</v>
      </c>
      <c r="D73" s="1" t="s">
        <v>13</v>
      </c>
      <c r="E73" s="1" t="s">
        <v>14</v>
      </c>
      <c r="F73" s="14">
        <v>1000000</v>
      </c>
      <c r="G73" s="14">
        <v>758700</v>
      </c>
      <c r="H73" s="14" t="s">
        <v>7</v>
      </c>
      <c r="I73" s="14" t="s">
        <v>7</v>
      </c>
    </row>
    <row r="74" spans="1:10" ht="24" x14ac:dyDescent="0.2">
      <c r="A74" s="1" t="s">
        <v>10</v>
      </c>
      <c r="B74" s="1" t="s">
        <v>16</v>
      </c>
      <c r="C74" s="1" t="s">
        <v>17</v>
      </c>
      <c r="D74" s="1" t="s">
        <v>18</v>
      </c>
      <c r="E74" s="1" t="s">
        <v>19</v>
      </c>
      <c r="F74" s="14">
        <v>938750</v>
      </c>
      <c r="G74" s="14">
        <v>383907.53</v>
      </c>
      <c r="H74" s="14" t="s">
        <v>7</v>
      </c>
      <c r="I74" s="14" t="s">
        <v>7</v>
      </c>
    </row>
    <row r="75" spans="1:10" ht="15" customHeight="1" x14ac:dyDescent="0.2">
      <c r="A75" s="26" t="s">
        <v>59</v>
      </c>
      <c r="B75" s="27"/>
      <c r="C75" s="27"/>
      <c r="D75" s="27"/>
      <c r="E75" s="28"/>
      <c r="F75" s="17">
        <v>7836690.0300000003</v>
      </c>
      <c r="G75" s="17">
        <f>G76+G79+G81+G85+G88+G91+G94+G96</f>
        <v>5014064.32</v>
      </c>
    </row>
    <row r="76" spans="1:10" ht="13.15" customHeight="1" x14ac:dyDescent="0.2">
      <c r="A76" s="23" t="s">
        <v>60</v>
      </c>
      <c r="B76" s="23"/>
      <c r="C76" s="23"/>
      <c r="D76" s="23"/>
      <c r="E76" s="23"/>
      <c r="F76" s="3">
        <v>203470</v>
      </c>
      <c r="G76" s="3">
        <f>G77+G78</f>
        <v>182451.5</v>
      </c>
      <c r="H76" s="13">
        <f>SUM(F77:F78)</f>
        <v>203470</v>
      </c>
    </row>
    <row r="77" spans="1:10" ht="13.15" customHeight="1" x14ac:dyDescent="0.2">
      <c r="A77" s="16" t="s">
        <v>10</v>
      </c>
      <c r="B77" s="16" t="s">
        <v>61</v>
      </c>
      <c r="C77" s="16" t="s">
        <v>12</v>
      </c>
      <c r="D77" s="16" t="s">
        <v>13</v>
      </c>
      <c r="E77" s="16" t="s">
        <v>14</v>
      </c>
      <c r="F77" s="14">
        <v>30000</v>
      </c>
      <c r="G77" s="14">
        <v>13781.5</v>
      </c>
    </row>
    <row r="78" spans="1:10" ht="26.25" customHeight="1" x14ac:dyDescent="0.2">
      <c r="A78" s="16" t="s">
        <v>10</v>
      </c>
      <c r="B78" s="16" t="s">
        <v>62</v>
      </c>
      <c r="C78" s="16" t="s">
        <v>17</v>
      </c>
      <c r="D78" s="16" t="s">
        <v>21</v>
      </c>
      <c r="E78" s="16" t="s">
        <v>63</v>
      </c>
      <c r="F78" s="14">
        <v>173470</v>
      </c>
      <c r="G78" s="14">
        <v>168670</v>
      </c>
    </row>
    <row r="79" spans="1:10" x14ac:dyDescent="0.2">
      <c r="A79" s="23" t="s">
        <v>64</v>
      </c>
      <c r="B79" s="23"/>
      <c r="C79" s="23"/>
      <c r="D79" s="23"/>
      <c r="E79" s="23"/>
      <c r="F79" s="3">
        <v>28000</v>
      </c>
      <c r="G79" s="3">
        <f>G80</f>
        <v>15510</v>
      </c>
    </row>
    <row r="80" spans="1:10" ht="13.15" customHeight="1" x14ac:dyDescent="0.2">
      <c r="A80" s="16" t="s">
        <v>10</v>
      </c>
      <c r="B80" s="16" t="s">
        <v>61</v>
      </c>
      <c r="C80" s="16" t="s">
        <v>12</v>
      </c>
      <c r="D80" s="16" t="s">
        <v>13</v>
      </c>
      <c r="E80" s="16" t="s">
        <v>14</v>
      </c>
      <c r="F80" s="14">
        <v>28000</v>
      </c>
      <c r="G80" s="14">
        <v>15510</v>
      </c>
    </row>
    <row r="81" spans="1:8" x14ac:dyDescent="0.2">
      <c r="A81" s="23" t="s">
        <v>65</v>
      </c>
      <c r="B81" s="23"/>
      <c r="C81" s="23"/>
      <c r="D81" s="23"/>
      <c r="E81" s="23"/>
      <c r="F81" s="3">
        <v>1406370.03</v>
      </c>
      <c r="G81" s="3">
        <f>G82+G83+G84</f>
        <v>892632.98</v>
      </c>
      <c r="H81" s="13">
        <f>SUM(F82:F84)</f>
        <v>1406370.03</v>
      </c>
    </row>
    <row r="82" spans="1:8" ht="13.15" customHeight="1" x14ac:dyDescent="0.2">
      <c r="A82" s="16" t="s">
        <v>10</v>
      </c>
      <c r="B82" s="16" t="s">
        <v>66</v>
      </c>
      <c r="C82" s="16" t="s">
        <v>12</v>
      </c>
      <c r="D82" s="16" t="s">
        <v>13</v>
      </c>
      <c r="E82" s="16" t="s">
        <v>14</v>
      </c>
      <c r="F82" s="14">
        <v>759071.53</v>
      </c>
      <c r="G82" s="14">
        <v>253445.48</v>
      </c>
    </row>
    <row r="83" spans="1:8" ht="26.25" customHeight="1" x14ac:dyDescent="0.2">
      <c r="A83" s="16" t="s">
        <v>10</v>
      </c>
      <c r="B83" s="16" t="s">
        <v>67</v>
      </c>
      <c r="C83" s="16" t="s">
        <v>17</v>
      </c>
      <c r="D83" s="16" t="s">
        <v>21</v>
      </c>
      <c r="E83" s="16" t="s">
        <v>63</v>
      </c>
      <c r="F83" s="14">
        <v>641698.5</v>
      </c>
      <c r="G83" s="14">
        <v>633587.5</v>
      </c>
    </row>
    <row r="84" spans="1:8" ht="27" customHeight="1" x14ac:dyDescent="0.2">
      <c r="A84" s="16" t="s">
        <v>10</v>
      </c>
      <c r="B84" s="16" t="s">
        <v>68</v>
      </c>
      <c r="C84" s="16" t="s">
        <v>17</v>
      </c>
      <c r="D84" s="16" t="s">
        <v>21</v>
      </c>
      <c r="E84" s="16" t="s">
        <v>63</v>
      </c>
      <c r="F84" s="14">
        <v>5600</v>
      </c>
      <c r="G84" s="14">
        <v>5600</v>
      </c>
    </row>
    <row r="85" spans="1:8" x14ac:dyDescent="0.2">
      <c r="A85" s="23" t="s">
        <v>69</v>
      </c>
      <c r="B85" s="23"/>
      <c r="C85" s="23"/>
      <c r="D85" s="23"/>
      <c r="E85" s="23"/>
      <c r="F85" s="3">
        <v>2769850</v>
      </c>
      <c r="G85" s="3">
        <f>G86+G87</f>
        <v>1258489</v>
      </c>
      <c r="H85" s="13">
        <f>SUM(F86:F87)</f>
        <v>2769850</v>
      </c>
    </row>
    <row r="86" spans="1:8" ht="13.15" customHeight="1" x14ac:dyDescent="0.2">
      <c r="A86" s="16" t="s">
        <v>10</v>
      </c>
      <c r="B86" s="16" t="s">
        <v>61</v>
      </c>
      <c r="C86" s="16" t="s">
        <v>12</v>
      </c>
      <c r="D86" s="16" t="s">
        <v>13</v>
      </c>
      <c r="E86" s="16" t="s">
        <v>14</v>
      </c>
      <c r="F86" s="14">
        <v>1700000</v>
      </c>
      <c r="G86" s="14">
        <v>536439</v>
      </c>
    </row>
    <row r="87" spans="1:8" ht="28.5" customHeight="1" x14ac:dyDescent="0.2">
      <c r="A87" s="16" t="s">
        <v>10</v>
      </c>
      <c r="B87" s="16" t="s">
        <v>62</v>
      </c>
      <c r="C87" s="16" t="s">
        <v>17</v>
      </c>
      <c r="D87" s="16" t="s">
        <v>21</v>
      </c>
      <c r="E87" s="16" t="s">
        <v>63</v>
      </c>
      <c r="F87" s="14">
        <v>1069850</v>
      </c>
      <c r="G87" s="14">
        <v>722050</v>
      </c>
    </row>
    <row r="88" spans="1:8" x14ac:dyDescent="0.2">
      <c r="A88" s="23" t="s">
        <v>70</v>
      </c>
      <c r="B88" s="23"/>
      <c r="C88" s="23"/>
      <c r="D88" s="23"/>
      <c r="E88" s="23"/>
      <c r="F88" s="3">
        <v>69000</v>
      </c>
      <c r="G88" s="3">
        <f>G89+G90</f>
        <v>10300</v>
      </c>
      <c r="H88" s="13">
        <f>SUM(F89:F90)</f>
        <v>69000</v>
      </c>
    </row>
    <row r="89" spans="1:8" ht="13.15" customHeight="1" x14ac:dyDescent="0.2">
      <c r="A89" s="16" t="s">
        <v>10</v>
      </c>
      <c r="B89" s="16" t="s">
        <v>61</v>
      </c>
      <c r="C89" s="16" t="s">
        <v>12</v>
      </c>
      <c r="D89" s="16" t="s">
        <v>13</v>
      </c>
      <c r="E89" s="16" t="s">
        <v>14</v>
      </c>
      <c r="F89" s="14">
        <v>30000</v>
      </c>
      <c r="G89" s="14">
        <v>4100</v>
      </c>
    </row>
    <row r="90" spans="1:8" ht="26.25" customHeight="1" x14ac:dyDescent="0.2">
      <c r="A90" s="16" t="s">
        <v>10</v>
      </c>
      <c r="B90" s="16" t="s">
        <v>62</v>
      </c>
      <c r="C90" s="16" t="s">
        <v>17</v>
      </c>
      <c r="D90" s="16" t="s">
        <v>21</v>
      </c>
      <c r="E90" s="16" t="s">
        <v>63</v>
      </c>
      <c r="F90" s="14">
        <v>39000</v>
      </c>
      <c r="G90" s="14">
        <v>6200</v>
      </c>
    </row>
    <row r="91" spans="1:8" x14ac:dyDescent="0.2">
      <c r="A91" s="23" t="s">
        <v>71</v>
      </c>
      <c r="B91" s="23"/>
      <c r="C91" s="23"/>
      <c r="D91" s="23"/>
      <c r="E91" s="23"/>
      <c r="F91" s="3">
        <v>310000</v>
      </c>
      <c r="G91" s="3">
        <f>G92+G93</f>
        <v>247221.06</v>
      </c>
      <c r="H91" s="13">
        <f>SUM(F92:F93)</f>
        <v>310000</v>
      </c>
    </row>
    <row r="92" spans="1:8" ht="13.15" customHeight="1" x14ac:dyDescent="0.2">
      <c r="A92" s="16" t="s">
        <v>10</v>
      </c>
      <c r="B92" s="16" t="s">
        <v>72</v>
      </c>
      <c r="C92" s="16" t="s">
        <v>12</v>
      </c>
      <c r="D92" s="16" t="s">
        <v>13</v>
      </c>
      <c r="E92" s="16" t="s">
        <v>14</v>
      </c>
      <c r="F92" s="14">
        <v>300000</v>
      </c>
      <c r="G92" s="14">
        <v>246421.06</v>
      </c>
    </row>
    <row r="93" spans="1:8" ht="26.25" customHeight="1" x14ac:dyDescent="0.2">
      <c r="A93" s="16" t="s">
        <v>10</v>
      </c>
      <c r="B93" s="16" t="s">
        <v>73</v>
      </c>
      <c r="C93" s="16" t="s">
        <v>17</v>
      </c>
      <c r="D93" s="16" t="s">
        <v>21</v>
      </c>
      <c r="E93" s="16" t="s">
        <v>63</v>
      </c>
      <c r="F93" s="14">
        <v>10000</v>
      </c>
      <c r="G93" s="14">
        <v>800</v>
      </c>
    </row>
    <row r="94" spans="1:8" x14ac:dyDescent="0.2">
      <c r="A94" s="23" t="s">
        <v>74</v>
      </c>
      <c r="B94" s="23"/>
      <c r="C94" s="23"/>
      <c r="D94" s="23"/>
      <c r="E94" s="23"/>
      <c r="F94" s="3">
        <v>300000</v>
      </c>
      <c r="G94" s="3">
        <f>G95</f>
        <v>245090</v>
      </c>
    </row>
    <row r="95" spans="1:8" ht="13.15" customHeight="1" x14ac:dyDescent="0.2">
      <c r="A95" s="16" t="s">
        <v>10</v>
      </c>
      <c r="B95" s="16" t="s">
        <v>75</v>
      </c>
      <c r="C95" s="16" t="s">
        <v>12</v>
      </c>
      <c r="D95" s="16" t="s">
        <v>13</v>
      </c>
      <c r="E95" s="16" t="s">
        <v>14</v>
      </c>
      <c r="F95" s="14">
        <v>300000</v>
      </c>
      <c r="G95" s="14">
        <v>245090</v>
      </c>
    </row>
    <row r="96" spans="1:8" x14ac:dyDescent="0.2">
      <c r="A96" s="23" t="s">
        <v>76</v>
      </c>
      <c r="B96" s="23"/>
      <c r="C96" s="23"/>
      <c r="D96" s="23"/>
      <c r="E96" s="23"/>
      <c r="F96" s="3">
        <v>2750000</v>
      </c>
      <c r="G96" s="3">
        <f>G97+G98</f>
        <v>2162369.7799999998</v>
      </c>
      <c r="H96" s="13">
        <f>SUM(F97:F98)</f>
        <v>2750000</v>
      </c>
    </row>
    <row r="97" spans="1:8" ht="13.15" customHeight="1" x14ac:dyDescent="0.2">
      <c r="A97" s="16" t="s">
        <v>10</v>
      </c>
      <c r="B97" s="16" t="s">
        <v>75</v>
      </c>
      <c r="C97" s="16" t="s">
        <v>12</v>
      </c>
      <c r="D97" s="16" t="s">
        <v>13</v>
      </c>
      <c r="E97" s="16" t="s">
        <v>14</v>
      </c>
      <c r="F97" s="14">
        <v>2700000</v>
      </c>
      <c r="G97" s="14">
        <v>2124769.7799999998</v>
      </c>
    </row>
    <row r="98" spans="1:8" ht="27.75" customHeight="1" x14ac:dyDescent="0.2">
      <c r="A98" s="16" t="s">
        <v>10</v>
      </c>
      <c r="B98" s="16" t="s">
        <v>77</v>
      </c>
      <c r="C98" s="16" t="s">
        <v>17</v>
      </c>
      <c r="D98" s="16" t="s">
        <v>21</v>
      </c>
      <c r="E98" s="16" t="s">
        <v>63</v>
      </c>
      <c r="F98" s="14">
        <v>50000</v>
      </c>
      <c r="G98" s="14">
        <v>37600</v>
      </c>
    </row>
    <row r="99" spans="1:8" ht="15" customHeight="1" x14ac:dyDescent="0.2">
      <c r="A99" s="22" t="s">
        <v>56</v>
      </c>
      <c r="B99" s="22"/>
      <c r="C99" s="22"/>
      <c r="D99" s="22"/>
      <c r="E99" s="22"/>
      <c r="F99" s="6">
        <f>F100</f>
        <v>375000</v>
      </c>
      <c r="G99" s="6">
        <f>G100</f>
        <v>300630</v>
      </c>
    </row>
    <row r="100" spans="1:8" x14ac:dyDescent="0.2">
      <c r="A100" s="23" t="s">
        <v>57</v>
      </c>
      <c r="B100" s="23"/>
      <c r="C100" s="23"/>
      <c r="D100" s="23"/>
      <c r="E100" s="23"/>
      <c r="F100" s="3">
        <f>F101</f>
        <v>375000</v>
      </c>
      <c r="G100" s="3">
        <f>G101</f>
        <v>300630</v>
      </c>
      <c r="H100" s="13">
        <f>SUM(F101:F101)</f>
        <v>375000</v>
      </c>
    </row>
    <row r="101" spans="1:8" ht="24" x14ac:dyDescent="0.2">
      <c r="A101" s="4" t="s">
        <v>10</v>
      </c>
      <c r="B101" s="4" t="s">
        <v>58</v>
      </c>
      <c r="C101" s="4" t="s">
        <v>12</v>
      </c>
      <c r="D101" s="4" t="s">
        <v>13</v>
      </c>
      <c r="E101" s="4" t="s">
        <v>14</v>
      </c>
      <c r="F101" s="5">
        <v>375000</v>
      </c>
      <c r="G101" s="5">
        <v>300630</v>
      </c>
    </row>
    <row r="103" spans="1:8" s="20" customFormat="1" ht="15" customHeight="1" x14ac:dyDescent="0.2">
      <c r="A103" s="21" t="s">
        <v>78</v>
      </c>
      <c r="B103" s="21"/>
      <c r="C103" s="21"/>
      <c r="D103" s="21"/>
      <c r="E103" s="19"/>
      <c r="F103" s="19">
        <f>F9+F75+F99</f>
        <v>28851934.210000001</v>
      </c>
      <c r="G103" s="19">
        <f>G9+G75+G99</f>
        <v>14592024.230000002</v>
      </c>
    </row>
  </sheetData>
  <mergeCells count="43">
    <mergeCell ref="A4:E4"/>
    <mergeCell ref="A5:E5"/>
    <mergeCell ref="A6:E6"/>
    <mergeCell ref="A61:E61"/>
    <mergeCell ref="A65:E65"/>
    <mergeCell ref="A3:G3"/>
    <mergeCell ref="A1:G1"/>
    <mergeCell ref="A50:E50"/>
    <mergeCell ref="A54:E54"/>
    <mergeCell ref="A57:E57"/>
    <mergeCell ref="A29:E29"/>
    <mergeCell ref="A33:E33"/>
    <mergeCell ref="A38:E38"/>
    <mergeCell ref="A41:E41"/>
    <mergeCell ref="A45:E45"/>
    <mergeCell ref="A9:E9"/>
    <mergeCell ref="A10:E10"/>
    <mergeCell ref="A16:E16"/>
    <mergeCell ref="A22:E22"/>
    <mergeCell ref="A24:E24"/>
    <mergeCell ref="F7:F8"/>
    <mergeCell ref="I7:I8"/>
    <mergeCell ref="A7:A8"/>
    <mergeCell ref="B7:B8"/>
    <mergeCell ref="C7:C8"/>
    <mergeCell ref="D7:D8"/>
    <mergeCell ref="E7:E8"/>
    <mergeCell ref="A103:D103"/>
    <mergeCell ref="A99:E99"/>
    <mergeCell ref="A100:E100"/>
    <mergeCell ref="G7:G8"/>
    <mergeCell ref="H7:H8"/>
    <mergeCell ref="A67:E67"/>
    <mergeCell ref="A72:E72"/>
    <mergeCell ref="A75:E75"/>
    <mergeCell ref="A76:E76"/>
    <mergeCell ref="A79:E79"/>
    <mergeCell ref="A81:E81"/>
    <mergeCell ref="A85:E85"/>
    <mergeCell ref="A88:E88"/>
    <mergeCell ref="A91:E91"/>
    <mergeCell ref="A94:E94"/>
    <mergeCell ref="A96:E96"/>
  </mergeCell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2022-07-07T14:26:45Z</dcterms:modified>
</cp:coreProperties>
</file>