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1 кв 2022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'1 кв 2022'!$A$7:$G$63</definedName>
    <definedName name="_xlnm.Print_Titles" localSheetId="0">'1 кв 2022'!$5:$7</definedName>
    <definedName name="_xlnm.Print_Area" localSheetId="0">'1 кв 2022'!$A$1:$G$76</definedName>
  </definedNames>
  <calcPr calcId="145621"/>
</workbook>
</file>

<file path=xl/calcChain.xml><?xml version="1.0" encoding="utf-8"?>
<calcChain xmlns="http://schemas.openxmlformats.org/spreadsheetml/2006/main">
  <c r="G76" i="4" l="1"/>
  <c r="F76" i="4"/>
  <c r="G69" i="4"/>
  <c r="F69" i="4"/>
  <c r="D17" i="4" l="1"/>
  <c r="D12" i="4"/>
  <c r="D11" i="4"/>
  <c r="D15" i="4"/>
  <c r="F62" i="4" l="1"/>
  <c r="G62" i="4" l="1"/>
</calcChain>
</file>

<file path=xl/sharedStrings.xml><?xml version="1.0" encoding="utf-8"?>
<sst xmlns="http://schemas.openxmlformats.org/spreadsheetml/2006/main" count="132" uniqueCount="84">
  <si>
    <t>№ п/п</t>
  </si>
  <si>
    <t>Наименование услуги/ работы</t>
  </si>
  <si>
    <t>Единица измерения муниципальной услуги</t>
  </si>
  <si>
    <t>Натуральный показатель</t>
  </si>
  <si>
    <t>Тыс. рублей</t>
  </si>
  <si>
    <t>план на год</t>
  </si>
  <si>
    <t>факт</t>
  </si>
  <si>
    <t>УСЛУГИ</t>
  </si>
  <si>
    <t>Итого:</t>
  </si>
  <si>
    <t>Предоставление транспортных услуг</t>
  </si>
  <si>
    <t>Лыжные гонки (этап начальной подготовки)</t>
  </si>
  <si>
    <t>Лыжные гонки (тренировочный этап)</t>
  </si>
  <si>
    <t>Настольный теннис (этап начальной подготовки)</t>
  </si>
  <si>
    <t>Баскетбол (тренировочный этап)</t>
  </si>
  <si>
    <t>Реализация дополнительных общеразвивающих программ</t>
  </si>
  <si>
    <t>Хоровое пение</t>
  </si>
  <si>
    <t>Организация предоставления общедоступного и бесплатного дошкольного образования</t>
  </si>
  <si>
    <t>Организация предоставления общего образования</t>
  </si>
  <si>
    <t>Организация предоставления дополнительного образования</t>
  </si>
  <si>
    <t>человек</t>
  </si>
  <si>
    <t>Проведение занятий физкультурно-спортивной направленности по месту проживания граждан</t>
  </si>
  <si>
    <t>Пропаганда физической культуры, спорта и здорового образа жизни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</si>
  <si>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</si>
  <si>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Проведение тестирования выполнения нормативов испытаний (тестов) комплекса ГТО</t>
  </si>
  <si>
    <t>штука</t>
  </si>
  <si>
    <t>МР Княжпогостский</t>
  </si>
  <si>
    <t>количество мероприятий</t>
  </si>
  <si>
    <t>Организация деятельности клубных формирований и формирований самодеятельного народного творчества</t>
  </si>
  <si>
    <t>Показ кинофильмов</t>
  </si>
  <si>
    <t>число посетителей</t>
  </si>
  <si>
    <t>Библиотечное, библиографическое и информационное обслуживание пользователей библиотеки</t>
  </si>
  <si>
    <t>Фортепиано</t>
  </si>
  <si>
    <t>Народные инструменты</t>
  </si>
  <si>
    <t>Духовые инструменты</t>
  </si>
  <si>
    <t>Живопись</t>
  </si>
  <si>
    <t>Хореографическое творчество</t>
  </si>
  <si>
    <t>Дзюдо (этап начальной подготовки)</t>
  </si>
  <si>
    <t>Своевременная и качественная уборка служебных помещений</t>
  </si>
  <si>
    <t>м2</t>
  </si>
  <si>
    <t>Своевременное и качественное обслуживание прилегающих территорий к задниям</t>
  </si>
  <si>
    <t>Сторожевая охрана объектов</t>
  </si>
  <si>
    <t>кол-во объектов</t>
  </si>
  <si>
    <t>кол-во потребителей</t>
  </si>
  <si>
    <t>Плавание (тренировочный этап)</t>
  </si>
  <si>
    <t>Баскетбол (этап начальной подготовки)</t>
  </si>
  <si>
    <t>Плавание (этап начальной подготовки)</t>
  </si>
  <si>
    <t>Футбол  (этап начальной подготовки)</t>
  </si>
  <si>
    <t xml:space="preserve">Публичный показ музейных предметов, музейных коллекций </t>
  </si>
  <si>
    <t>Формирование, учет, изучение, обеспечение физического сохранения и безопасности музейных предметов, музейных коллекций</t>
  </si>
  <si>
    <t>УСЛУГИ, РАБОТЫ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</si>
  <si>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</si>
  <si>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Организация и проведение культурно массовых мероприятий</t>
  </si>
  <si>
    <t>Настольный теннис (тренировочный этап)</t>
  </si>
  <si>
    <t>Всестилевое каратэ (этап начальной подготовки)</t>
  </si>
  <si>
    <t>Всестилевое каратэ (тренировочный этап)</t>
  </si>
  <si>
    <t>Всестилевое каратэ (этап совершенствования спортивного мастерства)</t>
  </si>
  <si>
    <t>кол-во занятий</t>
  </si>
  <si>
    <t>кол-во занимающихся</t>
  </si>
  <si>
    <t>Организация и проведение спортивно-оздоровительной работы физической культры и спорта среди различных групп населения</t>
  </si>
  <si>
    <t>кол-во посещений</t>
  </si>
  <si>
    <t>кол-во привлеч.лиц</t>
  </si>
  <si>
    <t>Организация и проведение официальных физкультурных (физкультурно-оздоровительных мероприятий)</t>
  </si>
  <si>
    <t>кол-во мероприятий</t>
  </si>
  <si>
    <t>Обеспечение участия в официальных физкультурных (физкультурно-оздоровительных) мероприятиях</t>
  </si>
  <si>
    <t>Организация и проведение мероприятий в сфере национальных отношений</t>
  </si>
  <si>
    <t>Организация и проведение мероприятий</t>
  </si>
  <si>
    <t>160/125000</t>
  </si>
  <si>
    <t>60/100</t>
  </si>
  <si>
    <t>Объем услуг за 2022 год</t>
  </si>
  <si>
    <t>Управление культуры и спорта администрации МР "Княжпогостский"</t>
  </si>
  <si>
    <t>Управление образования администрации МР "Княжпогостский"</t>
  </si>
  <si>
    <t>Муниципальное автономное учреждение "ФИЗКУЛЬТУРНО-СПОРТИВНЫЙ КОМПЛЕКС" ГП СИНДОР</t>
  </si>
  <si>
    <t xml:space="preserve">Сведения о выполнении муниципальными бюджетными и автономными учреждениями МР "Княжпогостский"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</t>
  </si>
  <si>
    <t>кол-во участников</t>
  </si>
  <si>
    <t>число зрителей</t>
  </si>
  <si>
    <t>кол-во предметов внесенных в Госкаталог</t>
  </si>
  <si>
    <t>кол-во документов</t>
  </si>
  <si>
    <t>кол-во чел.час</t>
  </si>
  <si>
    <t>чел.</t>
  </si>
  <si>
    <t>кол-во чел.</t>
  </si>
  <si>
    <t>численность граждан выполнивших нормативы</t>
  </si>
  <si>
    <t>за 2 квартал 2022 года</t>
  </si>
  <si>
    <t>30/50</t>
  </si>
  <si>
    <t>160/62500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</si>
</sst>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20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2" fillId="3" borderId="0" xfId="1" applyFont="1" applyFill="1"/>
    <xf numFmtId="4" fontId="8" fillId="3" borderId="2" xfId="1" applyNumberFormat="1" applyFont="1" applyFill="1" applyBorder="1" applyAlignment="1">
      <alignment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4" fontId="2" fillId="0" borderId="2" xfId="1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5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2" fontId="2" fillId="2" borderId="4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center" vertical="center"/>
    </xf>
    <xf numFmtId="0" fontId="11" fillId="2" borderId="0" xfId="1" applyFont="1" applyFill="1"/>
    <xf numFmtId="0" fontId="12" fillId="2" borderId="0" xfId="1" applyFont="1" applyFill="1"/>
    <xf numFmtId="0" fontId="2" fillId="2" borderId="6" xfId="1" applyFont="1" applyFill="1" applyBorder="1" applyAlignment="1">
      <alignment horizontal="left" vertical="center" wrapText="1"/>
    </xf>
    <xf numFmtId="4" fontId="2" fillId="0" borderId="6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4" fontId="7" fillId="2" borderId="2" xfId="1" applyNumberFormat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7" fillId="0" borderId="2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4" fontId="2" fillId="0" borderId="3" xfId="1" applyNumberFormat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3" fontId="7" fillId="2" borderId="2" xfId="1" applyNumberFormat="1" applyFont="1" applyFill="1" applyBorder="1" applyAlignment="1">
      <alignment horizontal="right" vertical="center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7" xfId="1" applyNumberFormat="1" applyFont="1" applyFill="1" applyBorder="1" applyAlignment="1">
      <alignment horizontal="right" vertical="center"/>
    </xf>
    <xf numFmtId="3" fontId="7" fillId="0" borderId="5" xfId="1" applyNumberFormat="1" applyFont="1" applyFill="1" applyBorder="1" applyAlignment="1">
      <alignment horizontal="right" vertical="center"/>
    </xf>
    <xf numFmtId="0" fontId="10" fillId="0" borderId="4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/>
    </xf>
    <xf numFmtId="1" fontId="2" fillId="2" borderId="6" xfId="1" applyNumberFormat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95"/>
  <sheetViews>
    <sheetView tabSelected="1" view="pageBreakPreview" zoomScale="89" zoomScaleNormal="75" zoomScaleSheetLayoutView="89" workbookViewId="0">
      <selection activeCell="G69" sqref="G69"/>
    </sheetView>
  </sheetViews>
  <sheetFormatPr defaultColWidth="9.140625" defaultRowHeight="15.75" x14ac:dyDescent="0.25"/>
  <cols>
    <col min="1" max="1" width="6.85546875" style="1" customWidth="1"/>
    <col min="2" max="2" width="47.5703125" style="2" customWidth="1"/>
    <col min="3" max="3" width="17.28515625" style="3" customWidth="1"/>
    <col min="4" max="4" width="14.7109375" style="4" customWidth="1"/>
    <col min="5" max="5" width="14.7109375" style="5" customWidth="1"/>
    <col min="6" max="6" width="17.5703125" style="5" customWidth="1"/>
    <col min="7" max="7" width="22.42578125" style="5" customWidth="1"/>
    <col min="8" max="16384" width="9.140625" style="2"/>
  </cols>
  <sheetData>
    <row r="1" spans="1:7" ht="24" customHeight="1" x14ac:dyDescent="0.25"/>
    <row r="2" spans="1:7" ht="68.25" customHeight="1" x14ac:dyDescent="0.3">
      <c r="A2" s="100" t="s">
        <v>72</v>
      </c>
      <c r="B2" s="100"/>
      <c r="C2" s="100"/>
      <c r="D2" s="100"/>
      <c r="E2" s="100"/>
      <c r="F2" s="100"/>
      <c r="G2" s="100"/>
    </row>
    <row r="3" spans="1:7" ht="21.75" customHeight="1" x14ac:dyDescent="0.25">
      <c r="A3" s="68" t="s">
        <v>81</v>
      </c>
      <c r="B3" s="68"/>
      <c r="C3" s="68"/>
      <c r="D3" s="68"/>
      <c r="E3" s="68"/>
      <c r="F3" s="68"/>
      <c r="G3" s="68"/>
    </row>
    <row r="4" spans="1:7" ht="8.4499999999999993" customHeight="1" x14ac:dyDescent="0.25"/>
    <row r="5" spans="1:7" s="6" customFormat="1" ht="15.6" customHeight="1" x14ac:dyDescent="0.25">
      <c r="A5" s="101" t="s">
        <v>0</v>
      </c>
      <c r="B5" s="101" t="s">
        <v>1</v>
      </c>
      <c r="C5" s="101" t="s">
        <v>2</v>
      </c>
      <c r="D5" s="104" t="s">
        <v>68</v>
      </c>
      <c r="E5" s="104"/>
      <c r="F5" s="104"/>
      <c r="G5" s="104"/>
    </row>
    <row r="6" spans="1:7" s="6" customFormat="1" ht="15.6" customHeight="1" x14ac:dyDescent="0.25">
      <c r="A6" s="102"/>
      <c r="B6" s="102"/>
      <c r="C6" s="102"/>
      <c r="D6" s="105" t="s">
        <v>3</v>
      </c>
      <c r="E6" s="106"/>
      <c r="F6" s="105" t="s">
        <v>4</v>
      </c>
      <c r="G6" s="106"/>
    </row>
    <row r="7" spans="1:7" s="6" customFormat="1" ht="41.25" customHeight="1" x14ac:dyDescent="0.25">
      <c r="A7" s="103"/>
      <c r="B7" s="103"/>
      <c r="C7" s="103"/>
      <c r="D7" s="14" t="s">
        <v>5</v>
      </c>
      <c r="E7" s="15" t="s">
        <v>6</v>
      </c>
      <c r="F7" s="14" t="s">
        <v>5</v>
      </c>
      <c r="G7" s="15" t="s">
        <v>6</v>
      </c>
    </row>
    <row r="8" spans="1:7" s="6" customFormat="1" ht="19.5" x14ac:dyDescent="0.25">
      <c r="A8" s="17"/>
      <c r="B8" s="89" t="s">
        <v>25</v>
      </c>
      <c r="C8" s="90"/>
      <c r="D8" s="90"/>
      <c r="E8" s="90"/>
      <c r="F8" s="90"/>
      <c r="G8" s="91"/>
    </row>
    <row r="9" spans="1:7" s="7" customFormat="1" ht="18.75" customHeight="1" x14ac:dyDescent="0.25">
      <c r="A9" s="11"/>
      <c r="B9" s="94" t="s">
        <v>69</v>
      </c>
      <c r="C9" s="94"/>
      <c r="D9" s="94"/>
      <c r="E9" s="94"/>
      <c r="F9" s="94"/>
      <c r="G9" s="95"/>
    </row>
    <row r="10" spans="1:7" s="7" customFormat="1" x14ac:dyDescent="0.25">
      <c r="A10" s="11"/>
      <c r="B10" s="71" t="s">
        <v>49</v>
      </c>
      <c r="C10" s="72"/>
      <c r="D10" s="72"/>
      <c r="E10" s="72"/>
      <c r="F10" s="72"/>
      <c r="G10" s="73"/>
    </row>
    <row r="11" spans="1:7" s="7" customFormat="1" ht="32.25" customHeight="1" x14ac:dyDescent="0.25">
      <c r="A11" s="92">
        <v>1</v>
      </c>
      <c r="B11" s="81" t="s">
        <v>65</v>
      </c>
      <c r="C11" s="16" t="s">
        <v>73</v>
      </c>
      <c r="D11" s="26">
        <f>7428+39049</f>
        <v>46477</v>
      </c>
      <c r="E11" s="27">
        <v>36715</v>
      </c>
      <c r="F11" s="96">
        <v>127859.53</v>
      </c>
      <c r="G11" s="96">
        <v>73576.02</v>
      </c>
    </row>
    <row r="12" spans="1:7" s="7" customFormat="1" ht="31.5" x14ac:dyDescent="0.25">
      <c r="A12" s="93"/>
      <c r="B12" s="82"/>
      <c r="C12" s="16" t="s">
        <v>62</v>
      </c>
      <c r="D12" s="26">
        <f>305+789</f>
        <v>1094</v>
      </c>
      <c r="E12" s="27">
        <v>1114</v>
      </c>
      <c r="F12" s="69"/>
      <c r="G12" s="69"/>
    </row>
    <row r="13" spans="1:7" s="8" customFormat="1" ht="48" customHeight="1" x14ac:dyDescent="0.25">
      <c r="A13" s="26">
        <v>2</v>
      </c>
      <c r="B13" s="28" t="s">
        <v>27</v>
      </c>
      <c r="C13" s="16" t="s">
        <v>59</v>
      </c>
      <c r="D13" s="26">
        <v>1073</v>
      </c>
      <c r="E13" s="27">
        <v>951</v>
      </c>
      <c r="F13" s="69"/>
      <c r="G13" s="69"/>
    </row>
    <row r="14" spans="1:7" s="8" customFormat="1" ht="23.25" customHeight="1" x14ac:dyDescent="0.25">
      <c r="A14" s="26">
        <v>3</v>
      </c>
      <c r="B14" s="28" t="s">
        <v>28</v>
      </c>
      <c r="C14" s="47" t="s">
        <v>74</v>
      </c>
      <c r="D14" s="29">
        <v>3045</v>
      </c>
      <c r="E14" s="27">
        <v>736</v>
      </c>
      <c r="F14" s="69"/>
      <c r="G14" s="69"/>
    </row>
    <row r="15" spans="1:7" s="8" customFormat="1" ht="32.25" customHeight="1" x14ac:dyDescent="0.25">
      <c r="A15" s="26">
        <v>4</v>
      </c>
      <c r="B15" s="28" t="s">
        <v>47</v>
      </c>
      <c r="C15" s="16" t="s">
        <v>29</v>
      </c>
      <c r="D15" s="29">
        <f>510+2030+450</f>
        <v>2990</v>
      </c>
      <c r="E15" s="27">
        <v>4740</v>
      </c>
      <c r="F15" s="69"/>
      <c r="G15" s="69"/>
    </row>
    <row r="16" spans="1:7" s="8" customFormat="1" ht="63" x14ac:dyDescent="0.25">
      <c r="A16" s="26">
        <v>5</v>
      </c>
      <c r="B16" s="28" t="s">
        <v>48</v>
      </c>
      <c r="C16" s="16" t="s">
        <v>75</v>
      </c>
      <c r="D16" s="29">
        <v>40</v>
      </c>
      <c r="E16" s="27">
        <v>52</v>
      </c>
      <c r="F16" s="69"/>
      <c r="G16" s="69"/>
    </row>
    <row r="17" spans="1:7" s="8" customFormat="1" ht="32.25" customHeight="1" x14ac:dyDescent="0.25">
      <c r="A17" s="26">
        <v>6</v>
      </c>
      <c r="B17" s="28" t="s">
        <v>30</v>
      </c>
      <c r="C17" s="16" t="s">
        <v>59</v>
      </c>
      <c r="D17" s="29">
        <f>80200+20150</f>
        <v>100350</v>
      </c>
      <c r="E17" s="27">
        <v>53756</v>
      </c>
      <c r="F17" s="69"/>
      <c r="G17" s="69"/>
    </row>
    <row r="18" spans="1:7" s="8" customFormat="1" ht="32.25" customHeight="1" x14ac:dyDescent="0.25">
      <c r="A18" s="97">
        <v>7</v>
      </c>
      <c r="B18" s="81" t="s">
        <v>50</v>
      </c>
      <c r="C18" s="107" t="s">
        <v>76</v>
      </c>
      <c r="D18" s="66">
        <v>3000</v>
      </c>
      <c r="E18" s="66">
        <v>1800</v>
      </c>
      <c r="F18" s="69"/>
      <c r="G18" s="69"/>
    </row>
    <row r="19" spans="1:7" s="8" customFormat="1" x14ac:dyDescent="0.25">
      <c r="A19" s="98"/>
      <c r="B19" s="82"/>
      <c r="C19" s="108"/>
      <c r="D19" s="67"/>
      <c r="E19" s="67"/>
      <c r="F19" s="69"/>
      <c r="G19" s="69"/>
    </row>
    <row r="20" spans="1:7" s="8" customFormat="1" ht="31.5" x14ac:dyDescent="0.25">
      <c r="A20" s="66">
        <v>8</v>
      </c>
      <c r="B20" s="81" t="s">
        <v>51</v>
      </c>
      <c r="C20" s="16" t="s">
        <v>62</v>
      </c>
      <c r="D20" s="29">
        <v>30</v>
      </c>
      <c r="E20" s="27">
        <v>102</v>
      </c>
      <c r="F20" s="69"/>
      <c r="G20" s="69"/>
    </row>
    <row r="21" spans="1:7" s="8" customFormat="1" ht="31.5" x14ac:dyDescent="0.25">
      <c r="A21" s="67"/>
      <c r="B21" s="82"/>
      <c r="C21" s="16" t="s">
        <v>73</v>
      </c>
      <c r="D21" s="29">
        <v>5000</v>
      </c>
      <c r="E21" s="27">
        <v>3342</v>
      </c>
      <c r="F21" s="69"/>
      <c r="G21" s="69"/>
    </row>
    <row r="22" spans="1:7" s="8" customFormat="1" x14ac:dyDescent="0.25">
      <c r="A22" s="66">
        <v>9</v>
      </c>
      <c r="B22" s="81" t="s">
        <v>64</v>
      </c>
      <c r="C22" s="107" t="s">
        <v>62</v>
      </c>
      <c r="D22" s="66">
        <v>10</v>
      </c>
      <c r="E22" s="66">
        <v>5</v>
      </c>
      <c r="F22" s="69"/>
      <c r="G22" s="69"/>
    </row>
    <row r="23" spans="1:7" s="8" customFormat="1" x14ac:dyDescent="0.25">
      <c r="A23" s="67"/>
      <c r="B23" s="82"/>
      <c r="C23" s="108"/>
      <c r="D23" s="67"/>
      <c r="E23" s="67"/>
      <c r="F23" s="69"/>
      <c r="G23" s="69"/>
    </row>
    <row r="24" spans="1:7" s="8" customFormat="1" ht="31.5" x14ac:dyDescent="0.25">
      <c r="A24" s="11">
        <v>10</v>
      </c>
      <c r="B24" s="28" t="s">
        <v>14</v>
      </c>
      <c r="C24" s="16" t="s">
        <v>77</v>
      </c>
      <c r="D24" s="29">
        <v>3300</v>
      </c>
      <c r="E24" s="30">
        <v>3300</v>
      </c>
      <c r="F24" s="69"/>
      <c r="G24" s="69"/>
    </row>
    <row r="25" spans="1:7" s="8" customFormat="1" x14ac:dyDescent="0.25">
      <c r="A25" s="47">
        <v>11</v>
      </c>
      <c r="B25" s="28" t="s">
        <v>31</v>
      </c>
      <c r="C25" s="16" t="s">
        <v>77</v>
      </c>
      <c r="D25" s="29">
        <v>6635.5</v>
      </c>
      <c r="E25" s="27">
        <v>3651</v>
      </c>
      <c r="F25" s="69"/>
      <c r="G25" s="69"/>
    </row>
    <row r="26" spans="1:7" s="8" customFormat="1" x14ac:dyDescent="0.25">
      <c r="A26" s="47">
        <v>12</v>
      </c>
      <c r="B26" s="28" t="s">
        <v>32</v>
      </c>
      <c r="C26" s="16" t="s">
        <v>77</v>
      </c>
      <c r="D26" s="29">
        <v>13119</v>
      </c>
      <c r="E26" s="27">
        <v>7519.5</v>
      </c>
      <c r="F26" s="69"/>
      <c r="G26" s="69"/>
    </row>
    <row r="27" spans="1:7" s="8" customFormat="1" x14ac:dyDescent="0.25">
      <c r="A27" s="47">
        <v>13</v>
      </c>
      <c r="B27" s="28" t="s">
        <v>33</v>
      </c>
      <c r="C27" s="16" t="s">
        <v>77</v>
      </c>
      <c r="D27" s="29">
        <v>2172.5</v>
      </c>
      <c r="E27" s="27">
        <v>1221</v>
      </c>
      <c r="F27" s="69"/>
      <c r="G27" s="69"/>
    </row>
    <row r="28" spans="1:7" s="8" customFormat="1" x14ac:dyDescent="0.25">
      <c r="A28" s="47">
        <v>14</v>
      </c>
      <c r="B28" s="28" t="s">
        <v>34</v>
      </c>
      <c r="C28" s="16" t="s">
        <v>77</v>
      </c>
      <c r="D28" s="29">
        <v>44469.5</v>
      </c>
      <c r="E28" s="27">
        <v>21767</v>
      </c>
      <c r="F28" s="69"/>
      <c r="G28" s="69"/>
    </row>
    <row r="29" spans="1:7" s="8" customFormat="1" x14ac:dyDescent="0.25">
      <c r="A29" s="47">
        <v>15</v>
      </c>
      <c r="B29" s="28" t="s">
        <v>35</v>
      </c>
      <c r="C29" s="16" t="s">
        <v>77</v>
      </c>
      <c r="D29" s="29">
        <v>18886</v>
      </c>
      <c r="E29" s="27">
        <v>9106</v>
      </c>
      <c r="F29" s="69"/>
      <c r="G29" s="69"/>
    </row>
    <row r="30" spans="1:7" s="8" customFormat="1" x14ac:dyDescent="0.25">
      <c r="A30" s="47">
        <v>16</v>
      </c>
      <c r="B30" s="28" t="s">
        <v>15</v>
      </c>
      <c r="C30" s="16" t="s">
        <v>77</v>
      </c>
      <c r="D30" s="29">
        <v>20102.5</v>
      </c>
      <c r="E30" s="27">
        <v>10370</v>
      </c>
      <c r="F30" s="69"/>
      <c r="G30" s="69"/>
    </row>
    <row r="31" spans="1:7" s="8" customFormat="1" x14ac:dyDescent="0.25">
      <c r="A31" s="47">
        <v>17</v>
      </c>
      <c r="B31" s="28" t="s">
        <v>10</v>
      </c>
      <c r="C31" s="16" t="s">
        <v>78</v>
      </c>
      <c r="D31" s="29">
        <v>28</v>
      </c>
      <c r="E31" s="27">
        <v>28</v>
      </c>
      <c r="F31" s="69"/>
      <c r="G31" s="69"/>
    </row>
    <row r="32" spans="1:7" s="8" customFormat="1" x14ac:dyDescent="0.25">
      <c r="A32" s="47">
        <v>18</v>
      </c>
      <c r="B32" s="28" t="s">
        <v>11</v>
      </c>
      <c r="C32" s="16" t="s">
        <v>78</v>
      </c>
      <c r="D32" s="29">
        <v>9</v>
      </c>
      <c r="E32" s="27">
        <v>9</v>
      </c>
      <c r="F32" s="69"/>
      <c r="G32" s="69"/>
    </row>
    <row r="33" spans="1:7" s="8" customFormat="1" x14ac:dyDescent="0.25">
      <c r="A33" s="47">
        <v>19</v>
      </c>
      <c r="B33" s="28" t="s">
        <v>44</v>
      </c>
      <c r="C33" s="16" t="s">
        <v>78</v>
      </c>
      <c r="D33" s="29">
        <v>16</v>
      </c>
      <c r="E33" s="27">
        <v>16</v>
      </c>
      <c r="F33" s="69"/>
      <c r="G33" s="69"/>
    </row>
    <row r="34" spans="1:7" s="8" customFormat="1" x14ac:dyDescent="0.25">
      <c r="A34" s="47">
        <v>20</v>
      </c>
      <c r="B34" s="28" t="s">
        <v>13</v>
      </c>
      <c r="C34" s="16" t="s">
        <v>78</v>
      </c>
      <c r="D34" s="29">
        <v>26</v>
      </c>
      <c r="E34" s="27">
        <v>26</v>
      </c>
      <c r="F34" s="69"/>
      <c r="G34" s="69"/>
    </row>
    <row r="35" spans="1:7" s="8" customFormat="1" ht="19.5" customHeight="1" x14ac:dyDescent="0.25">
      <c r="A35" s="47">
        <v>21</v>
      </c>
      <c r="B35" s="28" t="s">
        <v>12</v>
      </c>
      <c r="C35" s="16" t="s">
        <v>78</v>
      </c>
      <c r="D35" s="29">
        <v>15</v>
      </c>
      <c r="E35" s="27">
        <v>15</v>
      </c>
      <c r="F35" s="69"/>
      <c r="G35" s="69"/>
    </row>
    <row r="36" spans="1:7" s="8" customFormat="1" x14ac:dyDescent="0.25">
      <c r="A36" s="47">
        <v>22</v>
      </c>
      <c r="B36" s="28" t="s">
        <v>52</v>
      </c>
      <c r="C36" s="16" t="s">
        <v>78</v>
      </c>
      <c r="D36" s="29">
        <v>11</v>
      </c>
      <c r="E36" s="27">
        <v>11</v>
      </c>
      <c r="F36" s="69"/>
      <c r="G36" s="69"/>
    </row>
    <row r="37" spans="1:7" s="8" customFormat="1" ht="18.75" customHeight="1" x14ac:dyDescent="0.25">
      <c r="A37" s="47">
        <v>23</v>
      </c>
      <c r="B37" s="28" t="s">
        <v>53</v>
      </c>
      <c r="C37" s="16" t="s">
        <v>78</v>
      </c>
      <c r="D37" s="29">
        <v>6</v>
      </c>
      <c r="E37" s="27">
        <v>6</v>
      </c>
      <c r="F37" s="69"/>
      <c r="G37" s="69"/>
    </row>
    <row r="38" spans="1:7" s="8" customFormat="1" x14ac:dyDescent="0.25">
      <c r="A38" s="47">
        <v>24</v>
      </c>
      <c r="B38" s="28" t="s">
        <v>54</v>
      </c>
      <c r="C38" s="16" t="s">
        <v>78</v>
      </c>
      <c r="D38" s="29">
        <v>24</v>
      </c>
      <c r="E38" s="27">
        <v>24</v>
      </c>
      <c r="F38" s="69"/>
      <c r="G38" s="69"/>
    </row>
    <row r="39" spans="1:7" s="8" customFormat="1" ht="31.5" x14ac:dyDescent="0.25">
      <c r="A39" s="47">
        <v>25</v>
      </c>
      <c r="B39" s="28" t="s">
        <v>55</v>
      </c>
      <c r="C39" s="16" t="s">
        <v>78</v>
      </c>
      <c r="D39" s="29">
        <v>4</v>
      </c>
      <c r="E39" s="27">
        <v>4</v>
      </c>
      <c r="F39" s="69"/>
      <c r="G39" s="69"/>
    </row>
    <row r="40" spans="1:7" s="8" customFormat="1" ht="21.75" customHeight="1" x14ac:dyDescent="0.25">
      <c r="A40" s="83">
        <v>26</v>
      </c>
      <c r="B40" s="81" t="s">
        <v>20</v>
      </c>
      <c r="C40" s="16" t="s">
        <v>56</v>
      </c>
      <c r="D40" s="29">
        <v>200</v>
      </c>
      <c r="E40" s="27">
        <v>114</v>
      </c>
      <c r="F40" s="69"/>
      <c r="G40" s="69"/>
    </row>
    <row r="41" spans="1:7" s="8" customFormat="1" ht="29.25" customHeight="1" x14ac:dyDescent="0.25">
      <c r="A41" s="84"/>
      <c r="B41" s="82"/>
      <c r="C41" s="16" t="s">
        <v>57</v>
      </c>
      <c r="D41" s="29">
        <v>33</v>
      </c>
      <c r="E41" s="27">
        <v>37</v>
      </c>
      <c r="F41" s="69"/>
      <c r="G41" s="69"/>
    </row>
    <row r="42" spans="1:7" s="8" customFormat="1" ht="29.25" customHeight="1" x14ac:dyDescent="0.25">
      <c r="A42" s="83">
        <v>27</v>
      </c>
      <c r="B42" s="81" t="s">
        <v>58</v>
      </c>
      <c r="C42" s="16" t="s">
        <v>60</v>
      </c>
      <c r="D42" s="29">
        <v>23</v>
      </c>
      <c r="E42" s="27">
        <v>25</v>
      </c>
      <c r="F42" s="69"/>
      <c r="G42" s="69"/>
    </row>
    <row r="43" spans="1:7" s="8" customFormat="1" ht="31.5" x14ac:dyDescent="0.25">
      <c r="A43" s="84"/>
      <c r="B43" s="82"/>
      <c r="C43" s="16" t="s">
        <v>59</v>
      </c>
      <c r="D43" s="26">
        <v>500</v>
      </c>
      <c r="E43" s="27">
        <v>399</v>
      </c>
      <c r="F43" s="69"/>
      <c r="G43" s="69"/>
    </row>
    <row r="44" spans="1:7" s="8" customFormat="1" ht="47.25" x14ac:dyDescent="0.25">
      <c r="A44" s="42">
        <v>28</v>
      </c>
      <c r="B44" s="45" t="s">
        <v>61</v>
      </c>
      <c r="C44" s="16" t="s">
        <v>62</v>
      </c>
      <c r="D44" s="29">
        <v>15</v>
      </c>
      <c r="E44" s="27">
        <v>14</v>
      </c>
      <c r="F44" s="69"/>
      <c r="G44" s="69"/>
    </row>
    <row r="45" spans="1:7" s="8" customFormat="1" ht="47.25" x14ac:dyDescent="0.25">
      <c r="A45" s="42">
        <v>29</v>
      </c>
      <c r="B45" s="45" t="s">
        <v>63</v>
      </c>
      <c r="C45" s="16" t="s">
        <v>62</v>
      </c>
      <c r="D45" s="29">
        <v>10</v>
      </c>
      <c r="E45" s="27">
        <v>18</v>
      </c>
      <c r="F45" s="69"/>
      <c r="G45" s="69"/>
    </row>
    <row r="46" spans="1:7" s="8" customFormat="1" ht="31.5" x14ac:dyDescent="0.25">
      <c r="A46" s="11">
        <v>30</v>
      </c>
      <c r="B46" s="28" t="s">
        <v>37</v>
      </c>
      <c r="C46" s="16" t="s">
        <v>38</v>
      </c>
      <c r="D46" s="31">
        <v>37791.599999999999</v>
      </c>
      <c r="E46" s="32">
        <v>18895.8</v>
      </c>
      <c r="F46" s="69"/>
      <c r="G46" s="69"/>
    </row>
    <row r="47" spans="1:7" s="8" customFormat="1" ht="36" customHeight="1" x14ac:dyDescent="0.25">
      <c r="A47" s="11">
        <v>31</v>
      </c>
      <c r="B47" s="28" t="s">
        <v>39</v>
      </c>
      <c r="C47" s="16" t="s">
        <v>38</v>
      </c>
      <c r="D47" s="31">
        <v>13400</v>
      </c>
      <c r="E47" s="32">
        <v>6700</v>
      </c>
      <c r="F47" s="69"/>
      <c r="G47" s="69"/>
    </row>
    <row r="48" spans="1:7" s="8" customFormat="1" ht="26.25" customHeight="1" x14ac:dyDescent="0.25">
      <c r="A48" s="11">
        <v>32</v>
      </c>
      <c r="B48" s="28" t="s">
        <v>40</v>
      </c>
      <c r="C48" s="16" t="s">
        <v>41</v>
      </c>
      <c r="D48" s="29">
        <v>2</v>
      </c>
      <c r="E48" s="27">
        <v>2</v>
      </c>
      <c r="F48" s="69"/>
      <c r="G48" s="69"/>
    </row>
    <row r="49" spans="1:14" s="8" customFormat="1" ht="26.25" customHeight="1" x14ac:dyDescent="0.25">
      <c r="A49" s="11">
        <v>33</v>
      </c>
      <c r="B49" s="51" t="s">
        <v>9</v>
      </c>
      <c r="C49" s="16" t="s">
        <v>42</v>
      </c>
      <c r="D49" s="26">
        <v>7</v>
      </c>
      <c r="E49" s="26">
        <v>7</v>
      </c>
      <c r="F49" s="69"/>
      <c r="G49" s="69"/>
    </row>
    <row r="50" spans="1:14" s="8" customFormat="1" ht="26.25" customHeight="1" x14ac:dyDescent="0.4">
      <c r="A50" s="11">
        <v>34</v>
      </c>
      <c r="B50" s="52" t="s">
        <v>45</v>
      </c>
      <c r="C50" s="16" t="s">
        <v>78</v>
      </c>
      <c r="D50" s="57">
        <v>34</v>
      </c>
      <c r="E50" s="57">
        <v>63</v>
      </c>
      <c r="F50" s="69"/>
      <c r="G50" s="69"/>
      <c r="H50" s="43"/>
      <c r="I50" s="43"/>
      <c r="J50" s="43"/>
      <c r="K50" s="43"/>
      <c r="L50" s="43"/>
      <c r="M50" s="44"/>
      <c r="N50" s="44"/>
    </row>
    <row r="51" spans="1:14" s="8" customFormat="1" ht="26.25" customHeight="1" x14ac:dyDescent="0.25">
      <c r="A51" s="11">
        <v>35</v>
      </c>
      <c r="B51" s="52" t="s">
        <v>43</v>
      </c>
      <c r="C51" s="16" t="s">
        <v>78</v>
      </c>
      <c r="D51" s="57">
        <v>36</v>
      </c>
      <c r="E51" s="57">
        <v>27</v>
      </c>
      <c r="F51" s="69"/>
      <c r="G51" s="69"/>
      <c r="H51" s="44"/>
      <c r="I51" s="44"/>
      <c r="J51" s="44"/>
      <c r="K51" s="44"/>
      <c r="L51" s="44"/>
      <c r="M51" s="44"/>
      <c r="N51" s="44"/>
    </row>
    <row r="52" spans="1:14" s="8" customFormat="1" ht="26.25" customHeight="1" x14ac:dyDescent="0.25">
      <c r="A52" s="11">
        <v>36</v>
      </c>
      <c r="B52" s="53" t="s">
        <v>36</v>
      </c>
      <c r="C52" s="16" t="s">
        <v>78</v>
      </c>
      <c r="D52" s="57">
        <v>31</v>
      </c>
      <c r="E52" s="57">
        <v>31</v>
      </c>
      <c r="F52" s="69"/>
      <c r="G52" s="69"/>
    </row>
    <row r="53" spans="1:14" s="8" customFormat="1" ht="26.25" customHeight="1" x14ac:dyDescent="0.25">
      <c r="A53" s="11">
        <v>37</v>
      </c>
      <c r="B53" s="52" t="s">
        <v>46</v>
      </c>
      <c r="C53" s="16" t="s">
        <v>78</v>
      </c>
      <c r="D53" s="57">
        <v>58</v>
      </c>
      <c r="E53" s="57">
        <v>58</v>
      </c>
      <c r="F53" s="69"/>
      <c r="G53" s="69"/>
    </row>
    <row r="54" spans="1:14" s="8" customFormat="1" ht="33" customHeight="1" x14ac:dyDescent="0.25">
      <c r="A54" s="83">
        <v>38</v>
      </c>
      <c r="B54" s="81" t="s">
        <v>58</v>
      </c>
      <c r="C54" s="16" t="s">
        <v>60</v>
      </c>
      <c r="D54" s="57">
        <v>16</v>
      </c>
      <c r="E54" s="57">
        <v>16</v>
      </c>
      <c r="F54" s="69"/>
      <c r="G54" s="69"/>
    </row>
    <row r="55" spans="1:14" s="8" customFormat="1" ht="30.75" customHeight="1" x14ac:dyDescent="0.25">
      <c r="A55" s="84"/>
      <c r="B55" s="82"/>
      <c r="C55" s="16" t="s">
        <v>59</v>
      </c>
      <c r="D55" s="57">
        <v>500</v>
      </c>
      <c r="E55" s="57">
        <v>372</v>
      </c>
      <c r="F55" s="69"/>
      <c r="G55" s="69"/>
    </row>
    <row r="56" spans="1:14" s="8" customFormat="1" ht="52.5" customHeight="1" x14ac:dyDescent="0.25">
      <c r="A56" s="11">
        <v>39</v>
      </c>
      <c r="B56" s="28" t="s">
        <v>61</v>
      </c>
      <c r="C56" s="16" t="s">
        <v>62</v>
      </c>
      <c r="D56" s="58">
        <v>15</v>
      </c>
      <c r="E56" s="59">
        <v>18</v>
      </c>
      <c r="F56" s="69"/>
      <c r="G56" s="69"/>
    </row>
    <row r="57" spans="1:14" s="8" customFormat="1" ht="52.5" customHeight="1" x14ac:dyDescent="0.25">
      <c r="A57" s="11">
        <v>40</v>
      </c>
      <c r="B57" s="45" t="s">
        <v>63</v>
      </c>
      <c r="C57" s="16" t="s">
        <v>62</v>
      </c>
      <c r="D57" s="29">
        <v>10</v>
      </c>
      <c r="E57" s="27">
        <v>8</v>
      </c>
      <c r="F57" s="69"/>
      <c r="G57" s="69"/>
    </row>
    <row r="58" spans="1:14" s="8" customFormat="1" ht="34.5" customHeight="1" x14ac:dyDescent="0.25">
      <c r="A58" s="99">
        <v>41</v>
      </c>
      <c r="B58" s="81" t="s">
        <v>22</v>
      </c>
      <c r="C58" s="16" t="s">
        <v>26</v>
      </c>
      <c r="D58" s="58">
        <v>2</v>
      </c>
      <c r="E58" s="59">
        <v>1</v>
      </c>
      <c r="F58" s="69"/>
      <c r="G58" s="69"/>
    </row>
    <row r="59" spans="1:14" s="8" customFormat="1" ht="30" customHeight="1" x14ac:dyDescent="0.25">
      <c r="A59" s="99"/>
      <c r="B59" s="82"/>
      <c r="C59" s="16" t="s">
        <v>79</v>
      </c>
      <c r="D59" s="58">
        <v>50</v>
      </c>
      <c r="E59" s="59">
        <v>65</v>
      </c>
      <c r="F59" s="69"/>
      <c r="G59" s="69"/>
    </row>
    <row r="60" spans="1:14" s="8" customFormat="1" ht="30" customHeight="1" x14ac:dyDescent="0.25">
      <c r="A60" s="83">
        <v>42</v>
      </c>
      <c r="B60" s="81" t="s">
        <v>23</v>
      </c>
      <c r="C60" s="16" t="s">
        <v>26</v>
      </c>
      <c r="D60" s="58">
        <v>12</v>
      </c>
      <c r="E60" s="59">
        <v>19</v>
      </c>
      <c r="F60" s="69"/>
      <c r="G60" s="69"/>
    </row>
    <row r="61" spans="1:14" s="8" customFormat="1" ht="63" x14ac:dyDescent="0.25">
      <c r="A61" s="84"/>
      <c r="B61" s="82"/>
      <c r="C61" s="16" t="s">
        <v>80</v>
      </c>
      <c r="D61" s="58">
        <v>80</v>
      </c>
      <c r="E61" s="59">
        <v>125</v>
      </c>
      <c r="F61" s="70"/>
      <c r="G61" s="69"/>
    </row>
    <row r="62" spans="1:14" s="18" customFormat="1" ht="21.75" customHeight="1" x14ac:dyDescent="0.25">
      <c r="A62" s="33"/>
      <c r="B62" s="34"/>
      <c r="C62" s="35"/>
      <c r="D62" s="36"/>
      <c r="E62" s="60" t="s">
        <v>8</v>
      </c>
      <c r="F62" s="49">
        <f>SUM(F11)</f>
        <v>127859.53</v>
      </c>
      <c r="G62" s="49">
        <f>G11</f>
        <v>73576.02</v>
      </c>
      <c r="H62" s="8"/>
      <c r="I62" s="8"/>
      <c r="J62" s="8"/>
      <c r="K62" s="8"/>
      <c r="L62" s="8"/>
      <c r="M62" s="8"/>
      <c r="N62" s="8"/>
    </row>
    <row r="63" spans="1:14" s="18" customFormat="1" ht="20.25" hidden="1" customHeight="1" x14ac:dyDescent="0.25">
      <c r="A63" s="40"/>
      <c r="B63" s="41"/>
      <c r="C63" s="37"/>
      <c r="D63" s="38"/>
      <c r="E63" s="39" t="s">
        <v>8</v>
      </c>
      <c r="F63" s="19"/>
      <c r="G63" s="19"/>
    </row>
    <row r="64" spans="1:14" s="7" customFormat="1" ht="24.75" customHeight="1" x14ac:dyDescent="0.25">
      <c r="A64" s="77" t="s">
        <v>70</v>
      </c>
      <c r="B64" s="78"/>
      <c r="C64" s="78"/>
      <c r="D64" s="78"/>
      <c r="E64" s="78"/>
      <c r="F64" s="78"/>
      <c r="G64" s="79"/>
    </row>
    <row r="65" spans="1:7" s="7" customFormat="1" x14ac:dyDescent="0.25">
      <c r="A65" s="61"/>
      <c r="B65" s="74" t="s">
        <v>7</v>
      </c>
      <c r="C65" s="75"/>
      <c r="D65" s="75"/>
      <c r="E65" s="75"/>
      <c r="F65" s="75"/>
      <c r="G65" s="76"/>
    </row>
    <row r="66" spans="1:7" s="7" customFormat="1" ht="37.700000000000003" customHeight="1" x14ac:dyDescent="0.25">
      <c r="A66" s="12">
        <v>1</v>
      </c>
      <c r="B66" s="62" t="s">
        <v>16</v>
      </c>
      <c r="C66" s="63" t="s">
        <v>19</v>
      </c>
      <c r="D66" s="46">
        <v>922</v>
      </c>
      <c r="E66" s="46">
        <v>922</v>
      </c>
      <c r="F66" s="46">
        <v>124624.8</v>
      </c>
      <c r="G66" s="46">
        <v>66329.100000000006</v>
      </c>
    </row>
    <row r="67" spans="1:7" s="7" customFormat="1" ht="37.700000000000003" customHeight="1" x14ac:dyDescent="0.25">
      <c r="A67" s="12">
        <v>2</v>
      </c>
      <c r="B67" s="24" t="s">
        <v>17</v>
      </c>
      <c r="C67" s="23" t="s">
        <v>19</v>
      </c>
      <c r="D67" s="25">
        <v>1887</v>
      </c>
      <c r="E67" s="25">
        <v>1887</v>
      </c>
      <c r="F67" s="25">
        <v>223532.5</v>
      </c>
      <c r="G67" s="25">
        <v>122713</v>
      </c>
    </row>
    <row r="68" spans="1:7" s="7" customFormat="1" ht="37.700000000000003" customHeight="1" x14ac:dyDescent="0.25">
      <c r="A68" s="12">
        <v>3</v>
      </c>
      <c r="B68" s="24" t="s">
        <v>18</v>
      </c>
      <c r="C68" s="23" t="s">
        <v>19</v>
      </c>
      <c r="D68" s="25">
        <v>1196</v>
      </c>
      <c r="E68" s="25">
        <v>1196</v>
      </c>
      <c r="F68" s="50">
        <v>20222.7</v>
      </c>
      <c r="G68" s="50">
        <v>10331.700000000001</v>
      </c>
    </row>
    <row r="69" spans="1:7" s="7" customFormat="1" ht="37.5" customHeight="1" x14ac:dyDescent="0.25">
      <c r="A69" s="86" t="s">
        <v>8</v>
      </c>
      <c r="B69" s="87"/>
      <c r="C69" s="87"/>
      <c r="D69" s="87"/>
      <c r="E69" s="88"/>
      <c r="F69" s="56">
        <f>SUM(F66:F68)</f>
        <v>368380</v>
      </c>
      <c r="G69" s="56">
        <f>SUM(G66:G68)</f>
        <v>199373.80000000002</v>
      </c>
    </row>
    <row r="70" spans="1:7" s="7" customFormat="1" ht="19.5" x14ac:dyDescent="0.25">
      <c r="A70" s="80" t="s">
        <v>71</v>
      </c>
      <c r="B70" s="78"/>
      <c r="C70" s="78"/>
      <c r="D70" s="78"/>
      <c r="E70" s="78"/>
      <c r="F70" s="78"/>
      <c r="G70" s="79"/>
    </row>
    <row r="71" spans="1:7" s="7" customFormat="1" x14ac:dyDescent="0.25">
      <c r="A71" s="40"/>
      <c r="B71" s="74" t="s">
        <v>7</v>
      </c>
      <c r="C71" s="75"/>
      <c r="D71" s="75"/>
      <c r="E71" s="75"/>
      <c r="F71" s="75"/>
      <c r="G71" s="76"/>
    </row>
    <row r="72" spans="1:7" s="7" customFormat="1" ht="35.25" customHeight="1" x14ac:dyDescent="0.25">
      <c r="A72" s="12">
        <v>1</v>
      </c>
      <c r="B72" s="54" t="s">
        <v>20</v>
      </c>
      <c r="C72" s="64" t="s">
        <v>24</v>
      </c>
      <c r="D72" s="65" t="s">
        <v>66</v>
      </c>
      <c r="E72" s="65" t="s">
        <v>83</v>
      </c>
      <c r="F72" s="69">
        <v>8678.5499999999993</v>
      </c>
      <c r="G72" s="69">
        <v>3882.22</v>
      </c>
    </row>
    <row r="73" spans="1:7" s="7" customFormat="1" ht="31.5" x14ac:dyDescent="0.25">
      <c r="A73" s="12">
        <v>2</v>
      </c>
      <c r="B73" s="55" t="s">
        <v>21</v>
      </c>
      <c r="C73" s="12" t="s">
        <v>24</v>
      </c>
      <c r="D73" s="20" t="s">
        <v>67</v>
      </c>
      <c r="E73" s="20" t="s">
        <v>82</v>
      </c>
      <c r="F73" s="69"/>
      <c r="G73" s="69"/>
    </row>
    <row r="74" spans="1:7" s="7" customFormat="1" ht="63" x14ac:dyDescent="0.25">
      <c r="A74" s="12">
        <v>3</v>
      </c>
      <c r="B74" s="54" t="s">
        <v>22</v>
      </c>
      <c r="C74" s="12" t="s">
        <v>24</v>
      </c>
      <c r="D74" s="21">
        <v>8</v>
      </c>
      <c r="E74" s="21">
        <v>4</v>
      </c>
      <c r="F74" s="70"/>
      <c r="G74" s="70"/>
    </row>
    <row r="75" spans="1:7" s="8" customFormat="1" ht="26.25" hidden="1" x14ac:dyDescent="0.25">
      <c r="A75" s="12">
        <v>5</v>
      </c>
      <c r="B75" s="22" t="s">
        <v>23</v>
      </c>
      <c r="C75" s="12" t="s">
        <v>24</v>
      </c>
      <c r="D75" s="21"/>
      <c r="E75" s="20"/>
      <c r="F75" s="13"/>
      <c r="G75" s="13"/>
    </row>
    <row r="76" spans="1:7" s="8" customFormat="1" ht="28.5" customHeight="1" x14ac:dyDescent="0.25">
      <c r="A76" s="85" t="s">
        <v>8</v>
      </c>
      <c r="B76" s="85"/>
      <c r="C76" s="85"/>
      <c r="D76" s="85"/>
      <c r="E76" s="85"/>
      <c r="F76" s="48">
        <f>SUM(F71:F75)</f>
        <v>8678.5499999999993</v>
      </c>
      <c r="G76" s="48">
        <f>SUM(G71:G75)</f>
        <v>3882.22</v>
      </c>
    </row>
    <row r="77" spans="1:7" s="8" customFormat="1" x14ac:dyDescent="0.25">
      <c r="A77" s="1"/>
      <c r="C77" s="9"/>
      <c r="D77" s="10"/>
      <c r="E77" s="5"/>
      <c r="F77" s="5"/>
      <c r="G77" s="5"/>
    </row>
    <row r="78" spans="1:7" s="8" customFormat="1" x14ac:dyDescent="0.25">
      <c r="A78" s="1"/>
      <c r="C78" s="9"/>
      <c r="D78" s="10"/>
      <c r="E78" s="5"/>
      <c r="F78" s="5"/>
      <c r="G78" s="5"/>
    </row>
    <row r="79" spans="1:7" s="8" customFormat="1" x14ac:dyDescent="0.25">
      <c r="A79" s="1"/>
      <c r="C79" s="9"/>
      <c r="D79" s="10"/>
      <c r="E79" s="5"/>
      <c r="F79" s="5"/>
      <c r="G79" s="5"/>
    </row>
    <row r="80" spans="1:7" s="8" customFormat="1" x14ac:dyDescent="0.25">
      <c r="A80" s="1"/>
      <c r="C80" s="9"/>
      <c r="D80" s="10"/>
      <c r="E80" s="5"/>
      <c r="F80" s="5"/>
      <c r="G80" s="5"/>
    </row>
    <row r="81" spans="1:7" s="8" customFormat="1" x14ac:dyDescent="0.25">
      <c r="A81" s="1"/>
      <c r="C81" s="9"/>
      <c r="D81" s="10"/>
      <c r="E81" s="5"/>
      <c r="F81" s="5"/>
      <c r="G81" s="5"/>
    </row>
    <row r="82" spans="1:7" s="8" customFormat="1" x14ac:dyDescent="0.25">
      <c r="A82" s="1"/>
      <c r="C82" s="9"/>
      <c r="D82" s="10"/>
      <c r="E82" s="5"/>
      <c r="F82" s="5"/>
      <c r="G82" s="5"/>
    </row>
    <row r="83" spans="1:7" s="8" customFormat="1" x14ac:dyDescent="0.25">
      <c r="A83" s="1"/>
      <c r="C83" s="9"/>
      <c r="D83" s="10"/>
      <c r="E83" s="5"/>
      <c r="F83" s="5"/>
      <c r="G83" s="5"/>
    </row>
    <row r="84" spans="1:7" s="8" customFormat="1" x14ac:dyDescent="0.25">
      <c r="A84" s="1"/>
      <c r="C84" s="9"/>
      <c r="D84" s="10"/>
      <c r="E84" s="5"/>
      <c r="F84" s="5"/>
      <c r="G84" s="5"/>
    </row>
    <row r="85" spans="1:7" s="8" customFormat="1" x14ac:dyDescent="0.25">
      <c r="A85" s="1"/>
      <c r="C85" s="9"/>
      <c r="D85" s="10"/>
      <c r="E85" s="5"/>
      <c r="F85" s="5"/>
      <c r="G85" s="5"/>
    </row>
    <row r="86" spans="1:7" s="8" customFormat="1" x14ac:dyDescent="0.25">
      <c r="A86" s="1"/>
      <c r="C86" s="9"/>
      <c r="D86" s="10"/>
      <c r="E86" s="5"/>
      <c r="F86" s="5"/>
      <c r="G86" s="5"/>
    </row>
    <row r="87" spans="1:7" x14ac:dyDescent="0.25">
      <c r="B87" s="8"/>
      <c r="C87" s="9"/>
      <c r="D87" s="10"/>
    </row>
    <row r="88" spans="1:7" x14ac:dyDescent="0.25">
      <c r="B88" s="8"/>
      <c r="C88" s="9"/>
      <c r="D88" s="10"/>
    </row>
    <row r="89" spans="1:7" x14ac:dyDescent="0.25">
      <c r="B89" s="8"/>
      <c r="C89" s="9"/>
      <c r="D89" s="10"/>
    </row>
    <row r="90" spans="1:7" x14ac:dyDescent="0.25">
      <c r="B90" s="8"/>
      <c r="C90" s="9"/>
      <c r="D90" s="10"/>
    </row>
    <row r="91" spans="1:7" x14ac:dyDescent="0.25">
      <c r="B91" s="8"/>
      <c r="C91" s="9"/>
      <c r="D91" s="10"/>
    </row>
    <row r="92" spans="1:7" x14ac:dyDescent="0.25">
      <c r="B92" s="8"/>
      <c r="C92" s="9"/>
      <c r="D92" s="10"/>
    </row>
    <row r="93" spans="1:7" x14ac:dyDescent="0.25">
      <c r="B93" s="8"/>
      <c r="C93" s="9"/>
      <c r="D93" s="10"/>
    </row>
    <row r="94" spans="1:7" x14ac:dyDescent="0.25">
      <c r="B94" s="8"/>
      <c r="C94" s="9"/>
      <c r="D94" s="10"/>
    </row>
    <row r="95" spans="1:7" x14ac:dyDescent="0.25">
      <c r="B95" s="8"/>
      <c r="C95" s="9"/>
      <c r="D95" s="10"/>
    </row>
  </sheetData>
  <mergeCells count="45">
    <mergeCell ref="A40:A41"/>
    <mergeCell ref="B42:B43"/>
    <mergeCell ref="C18:C19"/>
    <mergeCell ref="B22:B23"/>
    <mergeCell ref="A22:A23"/>
    <mergeCell ref="C22:C23"/>
    <mergeCell ref="A2:G2"/>
    <mergeCell ref="A5:A7"/>
    <mergeCell ref="B5:B7"/>
    <mergeCell ref="C5:C7"/>
    <mergeCell ref="D5:G5"/>
    <mergeCell ref="D6:E6"/>
    <mergeCell ref="F6:G6"/>
    <mergeCell ref="A76:E76"/>
    <mergeCell ref="A69:E69"/>
    <mergeCell ref="B8:G8"/>
    <mergeCell ref="A11:A12"/>
    <mergeCell ref="B11:B12"/>
    <mergeCell ref="B9:G9"/>
    <mergeCell ref="F11:F61"/>
    <mergeCell ref="A18:A19"/>
    <mergeCell ref="B18:B19"/>
    <mergeCell ref="A20:A21"/>
    <mergeCell ref="B20:B21"/>
    <mergeCell ref="G11:G61"/>
    <mergeCell ref="A58:A59"/>
    <mergeCell ref="B40:B41"/>
    <mergeCell ref="D18:D19"/>
    <mergeCell ref="E18:E19"/>
    <mergeCell ref="D22:D23"/>
    <mergeCell ref="E22:E23"/>
    <mergeCell ref="A3:G3"/>
    <mergeCell ref="F72:F74"/>
    <mergeCell ref="G72:G74"/>
    <mergeCell ref="B10:G10"/>
    <mergeCell ref="B65:G65"/>
    <mergeCell ref="B71:G71"/>
    <mergeCell ref="A64:G64"/>
    <mergeCell ref="A70:G70"/>
    <mergeCell ref="B60:B61"/>
    <mergeCell ref="A60:A61"/>
    <mergeCell ref="A42:A43"/>
    <mergeCell ref="B54:B55"/>
    <mergeCell ref="A54:A55"/>
    <mergeCell ref="B58:B59"/>
  </mergeCells>
  <pageMargins left="0.74803149606299213" right="0.74803149606299213" top="0.98425196850393704" bottom="0.98425196850393704" header="0.51181102362204722" footer="0.51181102362204722"/>
  <pageSetup paperSize="9" scale="56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 кв 2022</vt:lpstr>
      <vt:lpstr>Лист1</vt:lpstr>
      <vt:lpstr>Лист2</vt:lpstr>
      <vt:lpstr>Лист3</vt:lpstr>
      <vt:lpstr>'1 кв 2022'!Заголовки_для_печати</vt:lpstr>
      <vt:lpstr>'1 кв 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2022-07-12T09:15:55Z</dcterms:modified>
</cp:coreProperties>
</file>