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3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'3 кв 2023'!$A$7:$G$63</definedName>
    <definedName name="_xlnm.Print_Titles" localSheetId="0">'3 кв 2023'!$5:$7</definedName>
    <definedName name="_xlnm.Print_Area" localSheetId="0">'3 кв 2023'!$A$1:$G$76</definedName>
  </definedNames>
  <calcPr calcId="145621"/>
</workbook>
</file>

<file path=xl/calcChain.xml><?xml version="1.0" encoding="utf-8"?>
<calcChain xmlns="http://schemas.openxmlformats.org/spreadsheetml/2006/main">
  <c r="E17" i="4" l="1"/>
  <c r="D17" i="4"/>
  <c r="E15" i="4"/>
  <c r="D15" i="4"/>
  <c r="E12" i="4"/>
  <c r="D12" i="4"/>
  <c r="E11" i="4"/>
  <c r="D11" i="4"/>
  <c r="G76" i="4" l="1"/>
  <c r="F76" i="4"/>
  <c r="G69" i="4"/>
  <c r="F69" i="4"/>
  <c r="F62" i="4" l="1"/>
  <c r="G62" i="4" l="1"/>
</calcChain>
</file>

<file path=xl/sharedStrings.xml><?xml version="1.0" encoding="utf-8"?>
<sst xmlns="http://schemas.openxmlformats.org/spreadsheetml/2006/main" count="132" uniqueCount="85">
  <si>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</si>
  <si>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</si>
  <si>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</si>
  <si>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</si>
  <si>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</si>
  <si>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</si>
  <si>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</si>
  <si>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</si>
  <si>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</si>
  <si>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</si>
  <si>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</si>
  <si>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</si>
  <si>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</si>
  <si>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</si>
  <si>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</si>
  <si>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</si>
  <si>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</si>
  <si>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</si>
  <si>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</si>
  <si>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</si>
  <si>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</si>
  <si>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</si>
  <si>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</si>
  <si>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</si>
  <si>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</si>
  <si>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</si>
  <si>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</si>
  <si>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</si>
  <si>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</si>
  <si>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</si>
  <si>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</si>
  <si>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</si>
  <si>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</si>
  <si>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</si>
  <si>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</si>
  <si>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</si>
  <si>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</si>
  <si>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</si>
  <si>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</si>
  <si>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</si>
  <si>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</si>
  <si>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</si>
  <si>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</si>
  <si>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</si>
  <si>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</si>
  <si>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</si>
  <si>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</si>
  <si>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</si>
  <si>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</si>
  <si>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</si>
  <si>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</si>
  <si>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</si>
  <si>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</si>
  <si>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</si>
  <si>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</si>
  <si>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</si>
  <si>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</si>
  <si>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</si>
  <si>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</si>
  <si>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</si>
  <si>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</si>
  <si>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</si>
  <si>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</si>
  <si>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</si>
  <si>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</si>
  <si>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</si>
  <si>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160/125000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</si>
  <si>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</si>
  <si>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</si>
  <si>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</si>
  <si>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</si>
  <si>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</si>
  <si>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Объем услуг за 2023 год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</si>
  <si>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</si>
  <si>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</si>
  <si>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</si>
  <si>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</si>
  <si>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</si>
  <si>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</si>
  <si>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</si>
  <si>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</si>
  <si>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Численность граждан выполнивших нормативы</t>
  </si>
  <si>
    <t>за 3 квартал 2023 года</t>
  </si>
  <si>
    <t>45/75</t>
  </si>
  <si>
    <t>160/93750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</si>
</sst>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4" fontId="2" fillId="0" borderId="6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zoomScale="89" zoomScaleNormal="75" zoomScaleSheetLayoutView="89" workbookViewId="0">
      <selection activeCell="D60" sqref="D60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82" t="s">
        <v>71</v>
      </c>
      <c r="B2" s="82"/>
      <c r="C2" s="82"/>
      <c r="D2" s="82"/>
      <c r="E2" s="82"/>
      <c r="F2" s="82"/>
      <c r="G2" s="82"/>
    </row>
    <row r="3" spans="1:7" ht="21.75" customHeight="1" x14ac:dyDescent="0.25">
      <c r="A3" s="89" t="s">
        <v>82</v>
      </c>
      <c r="B3" s="89"/>
      <c r="C3" s="89"/>
      <c r="D3" s="89"/>
      <c r="E3" s="89"/>
      <c r="F3" s="89"/>
      <c r="G3" s="89"/>
    </row>
    <row r="4" spans="1:7" ht="8.4499999999999993" customHeight="1" x14ac:dyDescent="0.25"/>
    <row r="5" spans="1:7" s="6" customFormat="1" ht="15.6" customHeight="1" x14ac:dyDescent="0.25">
      <c r="A5" s="83" t="s">
        <v>0</v>
      </c>
      <c r="B5" s="83" t="s">
        <v>1</v>
      </c>
      <c r="C5" s="83" t="s">
        <v>2</v>
      </c>
      <c r="D5" s="86" t="s">
        <v>72</v>
      </c>
      <c r="E5" s="86"/>
      <c r="F5" s="86"/>
      <c r="G5" s="86"/>
    </row>
    <row r="6" spans="1:7" s="6" customFormat="1" ht="15.6" customHeight="1" x14ac:dyDescent="0.25">
      <c r="A6" s="84"/>
      <c r="B6" s="84"/>
      <c r="C6" s="84"/>
      <c r="D6" s="87" t="s">
        <v>3</v>
      </c>
      <c r="E6" s="88"/>
      <c r="F6" s="87" t="s">
        <v>4</v>
      </c>
      <c r="G6" s="88"/>
    </row>
    <row r="7" spans="1:7" s="6" customFormat="1" ht="41.25" customHeight="1" x14ac:dyDescent="0.25">
      <c r="A7" s="85"/>
      <c r="B7" s="85"/>
      <c r="C7" s="85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94" t="s">
        <v>25</v>
      </c>
      <c r="C8" s="95"/>
      <c r="D8" s="95"/>
      <c r="E8" s="95"/>
      <c r="F8" s="95"/>
      <c r="G8" s="96"/>
    </row>
    <row r="9" spans="1:7" s="7" customFormat="1" ht="23.25" customHeight="1" x14ac:dyDescent="0.25">
      <c r="A9" s="11"/>
      <c r="B9" s="99" t="s">
        <v>68</v>
      </c>
      <c r="C9" s="99"/>
      <c r="D9" s="99"/>
      <c r="E9" s="99"/>
      <c r="F9" s="99"/>
      <c r="G9" s="100"/>
    </row>
    <row r="10" spans="1:7" s="7" customFormat="1" x14ac:dyDescent="0.25">
      <c r="A10" s="11"/>
      <c r="B10" s="111" t="s">
        <v>49</v>
      </c>
      <c r="C10" s="112"/>
      <c r="D10" s="112"/>
      <c r="E10" s="112"/>
      <c r="F10" s="112"/>
      <c r="G10" s="113"/>
    </row>
    <row r="11" spans="1:7" s="7" customFormat="1" ht="32.25" customHeight="1" x14ac:dyDescent="0.25">
      <c r="A11" s="97">
        <v>1</v>
      </c>
      <c r="B11" s="72" t="s">
        <v>65</v>
      </c>
      <c r="C11" s="16" t="s">
        <v>73</v>
      </c>
      <c r="D11" s="26">
        <f>7446+39145</f>
        <v>46591</v>
      </c>
      <c r="E11" s="27">
        <f>11468+56400</f>
        <v>67868</v>
      </c>
      <c r="F11" s="101">
        <v>81128.67</v>
      </c>
      <c r="G11" s="101">
        <v>72909.474000000002</v>
      </c>
    </row>
    <row r="12" spans="1:7" s="7" customFormat="1" ht="31.5" x14ac:dyDescent="0.25">
      <c r="A12" s="98"/>
      <c r="B12" s="73"/>
      <c r="C12" s="16" t="s">
        <v>74</v>
      </c>
      <c r="D12" s="26">
        <f>306+791</f>
        <v>1097</v>
      </c>
      <c r="E12" s="27">
        <f>228+1300</f>
        <v>1528</v>
      </c>
      <c r="F12" s="102"/>
      <c r="G12" s="102"/>
    </row>
    <row r="13" spans="1:7" s="8" customFormat="1" ht="48" customHeight="1" x14ac:dyDescent="0.25">
      <c r="A13" s="26">
        <v>2</v>
      </c>
      <c r="B13" s="28" t="s">
        <v>27</v>
      </c>
      <c r="C13" s="16" t="s">
        <v>75</v>
      </c>
      <c r="D13" s="26">
        <v>1545</v>
      </c>
      <c r="E13" s="27">
        <v>1127</v>
      </c>
      <c r="F13" s="102"/>
      <c r="G13" s="102"/>
    </row>
    <row r="14" spans="1:7" s="8" customFormat="1" ht="23.25" customHeight="1" x14ac:dyDescent="0.25">
      <c r="A14" s="26">
        <v>3</v>
      </c>
      <c r="B14" s="28" t="s">
        <v>28</v>
      </c>
      <c r="C14" s="56" t="s">
        <v>76</v>
      </c>
      <c r="D14" s="29">
        <v>3065</v>
      </c>
      <c r="E14" s="27">
        <v>3595</v>
      </c>
      <c r="F14" s="102"/>
      <c r="G14" s="102"/>
    </row>
    <row r="15" spans="1:7" s="8" customFormat="1" ht="32.25" customHeight="1" x14ac:dyDescent="0.25">
      <c r="A15" s="26">
        <v>4</v>
      </c>
      <c r="B15" s="61" t="s">
        <v>47</v>
      </c>
      <c r="C15" s="16" t="s">
        <v>29</v>
      </c>
      <c r="D15" s="68">
        <f>515+2040+500</f>
        <v>3055</v>
      </c>
      <c r="E15" s="69">
        <f>528+4644+2679</f>
        <v>7851</v>
      </c>
      <c r="F15" s="102"/>
      <c r="G15" s="102"/>
    </row>
    <row r="16" spans="1:7" s="8" customFormat="1" ht="63" x14ac:dyDescent="0.25">
      <c r="A16" s="26">
        <v>5</v>
      </c>
      <c r="B16" s="61" t="s">
        <v>48</v>
      </c>
      <c r="C16" s="16" t="s">
        <v>77</v>
      </c>
      <c r="D16" s="68">
        <v>50</v>
      </c>
      <c r="E16" s="69">
        <v>58</v>
      </c>
      <c r="F16" s="102"/>
      <c r="G16" s="102"/>
    </row>
    <row r="17" spans="1:7" s="8" customFormat="1" ht="32.25" customHeight="1" x14ac:dyDescent="0.25">
      <c r="A17" s="26">
        <v>6</v>
      </c>
      <c r="B17" s="28" t="s">
        <v>30</v>
      </c>
      <c r="C17" s="16" t="s">
        <v>75</v>
      </c>
      <c r="D17" s="68">
        <f>102002+22000</f>
        <v>124002</v>
      </c>
      <c r="E17" s="69">
        <f>79895+16236</f>
        <v>96131</v>
      </c>
      <c r="F17" s="102"/>
      <c r="G17" s="102"/>
    </row>
    <row r="18" spans="1:7" s="8" customFormat="1" ht="32.25" customHeight="1" x14ac:dyDescent="0.25">
      <c r="A18" s="104">
        <v>7</v>
      </c>
      <c r="B18" s="72" t="s">
        <v>50</v>
      </c>
      <c r="C18" s="76" t="s">
        <v>78</v>
      </c>
      <c r="D18" s="107">
        <v>3000</v>
      </c>
      <c r="E18" s="107">
        <v>2301</v>
      </c>
      <c r="F18" s="102"/>
      <c r="G18" s="102"/>
    </row>
    <row r="19" spans="1:7" s="8" customFormat="1" x14ac:dyDescent="0.25">
      <c r="A19" s="105"/>
      <c r="B19" s="73"/>
      <c r="C19" s="77"/>
      <c r="D19" s="108"/>
      <c r="E19" s="108"/>
      <c r="F19" s="102"/>
      <c r="G19" s="102"/>
    </row>
    <row r="20" spans="1:7" s="8" customFormat="1" ht="31.5" x14ac:dyDescent="0.25">
      <c r="A20" s="74">
        <v>9</v>
      </c>
      <c r="B20" s="80" t="s">
        <v>51</v>
      </c>
      <c r="C20" s="16" t="s">
        <v>74</v>
      </c>
      <c r="D20" s="29">
        <v>200</v>
      </c>
      <c r="E20" s="27">
        <v>297</v>
      </c>
      <c r="F20" s="102"/>
      <c r="G20" s="102"/>
    </row>
    <row r="21" spans="1:7" s="8" customFormat="1" ht="31.5" x14ac:dyDescent="0.25">
      <c r="A21" s="75"/>
      <c r="B21" s="81"/>
      <c r="C21" s="16" t="s">
        <v>73</v>
      </c>
      <c r="D21" s="29">
        <v>10000</v>
      </c>
      <c r="E21" s="27">
        <v>14291</v>
      </c>
      <c r="F21" s="102"/>
      <c r="G21" s="102"/>
    </row>
    <row r="22" spans="1:7" s="8" customFormat="1" ht="15.75" customHeight="1" x14ac:dyDescent="0.25">
      <c r="A22" s="74">
        <v>10</v>
      </c>
      <c r="B22" s="72" t="s">
        <v>64</v>
      </c>
      <c r="C22" s="76" t="s">
        <v>74</v>
      </c>
      <c r="D22" s="74">
        <v>12</v>
      </c>
      <c r="E22" s="74">
        <v>10</v>
      </c>
      <c r="F22" s="102"/>
      <c r="G22" s="102"/>
    </row>
    <row r="23" spans="1:7" s="8" customFormat="1" x14ac:dyDescent="0.25">
      <c r="A23" s="75"/>
      <c r="B23" s="73"/>
      <c r="C23" s="77"/>
      <c r="D23" s="75"/>
      <c r="E23" s="75"/>
      <c r="F23" s="102"/>
      <c r="G23" s="102"/>
    </row>
    <row r="24" spans="1:7" s="8" customFormat="1" ht="31.5" x14ac:dyDescent="0.25">
      <c r="A24" s="56">
        <v>11</v>
      </c>
      <c r="B24" s="28" t="s">
        <v>14</v>
      </c>
      <c r="C24" s="16" t="s">
        <v>79</v>
      </c>
      <c r="D24" s="29">
        <v>4223</v>
      </c>
      <c r="E24" s="57">
        <v>3741</v>
      </c>
      <c r="F24" s="102"/>
      <c r="G24" s="102"/>
    </row>
    <row r="25" spans="1:7" s="8" customFormat="1" x14ac:dyDescent="0.25">
      <c r="A25" s="56">
        <v>12</v>
      </c>
      <c r="B25" s="28" t="s">
        <v>31</v>
      </c>
      <c r="C25" s="16" t="s">
        <v>79</v>
      </c>
      <c r="D25" s="29">
        <v>7844</v>
      </c>
      <c r="E25" s="27">
        <v>4900</v>
      </c>
      <c r="F25" s="102"/>
      <c r="G25" s="102"/>
    </row>
    <row r="26" spans="1:7" s="8" customFormat="1" x14ac:dyDescent="0.25">
      <c r="A26" s="56">
        <v>13</v>
      </c>
      <c r="B26" s="28" t="s">
        <v>32</v>
      </c>
      <c r="C26" s="16" t="s">
        <v>79</v>
      </c>
      <c r="D26" s="29">
        <v>13636</v>
      </c>
      <c r="E26" s="27">
        <v>8533</v>
      </c>
      <c r="F26" s="102"/>
      <c r="G26" s="102"/>
    </row>
    <row r="27" spans="1:7" s="8" customFormat="1" x14ac:dyDescent="0.25">
      <c r="A27" s="56">
        <v>14</v>
      </c>
      <c r="B27" s="28" t="s">
        <v>33</v>
      </c>
      <c r="C27" s="16" t="s">
        <v>79</v>
      </c>
      <c r="D27" s="29">
        <v>825</v>
      </c>
      <c r="E27" s="27">
        <v>644</v>
      </c>
      <c r="F27" s="102"/>
      <c r="G27" s="102"/>
    </row>
    <row r="28" spans="1:7" s="8" customFormat="1" x14ac:dyDescent="0.25">
      <c r="A28" s="56">
        <v>15</v>
      </c>
      <c r="B28" s="28" t="s">
        <v>34</v>
      </c>
      <c r="C28" s="16" t="s">
        <v>79</v>
      </c>
      <c r="D28" s="29">
        <v>37104</v>
      </c>
      <c r="E28" s="27">
        <v>22651</v>
      </c>
      <c r="F28" s="102"/>
      <c r="G28" s="102"/>
    </row>
    <row r="29" spans="1:7" s="8" customFormat="1" x14ac:dyDescent="0.25">
      <c r="A29" s="56">
        <v>16</v>
      </c>
      <c r="B29" s="28" t="s">
        <v>35</v>
      </c>
      <c r="C29" s="16" t="s">
        <v>79</v>
      </c>
      <c r="D29" s="29">
        <v>19631</v>
      </c>
      <c r="E29" s="27">
        <v>12085</v>
      </c>
      <c r="F29" s="102"/>
      <c r="G29" s="102"/>
    </row>
    <row r="30" spans="1:7" s="8" customFormat="1" x14ac:dyDescent="0.25">
      <c r="A30" s="56">
        <v>17</v>
      </c>
      <c r="B30" s="28" t="s">
        <v>15</v>
      </c>
      <c r="C30" s="16" t="s">
        <v>79</v>
      </c>
      <c r="D30" s="29">
        <v>20940</v>
      </c>
      <c r="E30" s="27">
        <v>13477</v>
      </c>
      <c r="F30" s="102"/>
      <c r="G30" s="102"/>
    </row>
    <row r="31" spans="1:7" s="8" customFormat="1" x14ac:dyDescent="0.25">
      <c r="A31" s="78">
        <v>18</v>
      </c>
      <c r="B31" s="80" t="s">
        <v>20</v>
      </c>
      <c r="C31" s="16" t="s">
        <v>56</v>
      </c>
      <c r="D31" s="29">
        <v>200</v>
      </c>
      <c r="E31" s="27">
        <v>189</v>
      </c>
      <c r="F31" s="102"/>
      <c r="G31" s="102"/>
    </row>
    <row r="32" spans="1:7" s="8" customFormat="1" ht="31.5" x14ac:dyDescent="0.25">
      <c r="A32" s="79"/>
      <c r="B32" s="81"/>
      <c r="C32" s="16" t="s">
        <v>57</v>
      </c>
      <c r="D32" s="29">
        <v>33</v>
      </c>
      <c r="E32" s="27">
        <v>40</v>
      </c>
      <c r="F32" s="102"/>
      <c r="G32" s="102"/>
    </row>
    <row r="33" spans="1:7" s="8" customFormat="1" ht="31.5" x14ac:dyDescent="0.25">
      <c r="A33" s="78">
        <v>19</v>
      </c>
      <c r="B33" s="80" t="s">
        <v>58</v>
      </c>
      <c r="C33" s="16" t="s">
        <v>60</v>
      </c>
      <c r="D33" s="29">
        <v>23</v>
      </c>
      <c r="E33" s="27">
        <v>25</v>
      </c>
      <c r="F33" s="102"/>
      <c r="G33" s="102"/>
    </row>
    <row r="34" spans="1:7" s="8" customFormat="1" ht="31.5" x14ac:dyDescent="0.25">
      <c r="A34" s="79"/>
      <c r="B34" s="81"/>
      <c r="C34" s="62" t="s">
        <v>59</v>
      </c>
      <c r="D34" s="26">
        <v>500</v>
      </c>
      <c r="E34" s="27">
        <v>788</v>
      </c>
      <c r="F34" s="102"/>
      <c r="G34" s="102"/>
    </row>
    <row r="35" spans="1:7" s="8" customFormat="1" ht="19.5" customHeight="1" x14ac:dyDescent="0.25">
      <c r="A35" s="55">
        <v>20</v>
      </c>
      <c r="B35" s="63" t="s">
        <v>61</v>
      </c>
      <c r="C35" s="64" t="s">
        <v>62</v>
      </c>
      <c r="D35" s="29">
        <v>15</v>
      </c>
      <c r="E35" s="27">
        <v>44</v>
      </c>
      <c r="F35" s="102"/>
      <c r="G35" s="102"/>
    </row>
    <row r="36" spans="1:7" s="8" customFormat="1" ht="47.25" x14ac:dyDescent="0.25">
      <c r="A36" s="55">
        <v>21</v>
      </c>
      <c r="B36" s="63" t="s">
        <v>63</v>
      </c>
      <c r="C36" s="64" t="s">
        <v>62</v>
      </c>
      <c r="D36" s="29">
        <v>10</v>
      </c>
      <c r="E36" s="27">
        <v>21</v>
      </c>
      <c r="F36" s="102"/>
      <c r="G36" s="102"/>
    </row>
    <row r="37" spans="1:7" s="8" customFormat="1" ht="18.75" customHeight="1" x14ac:dyDescent="0.25">
      <c r="A37" s="56">
        <v>22</v>
      </c>
      <c r="B37" s="61" t="s">
        <v>37</v>
      </c>
      <c r="C37" s="16" t="s">
        <v>38</v>
      </c>
      <c r="D37" s="70">
        <v>37791.599999999999</v>
      </c>
      <c r="E37" s="71">
        <v>28343.7</v>
      </c>
      <c r="F37" s="102"/>
      <c r="G37" s="102"/>
    </row>
    <row r="38" spans="1:7" s="8" customFormat="1" ht="31.5" x14ac:dyDescent="0.25">
      <c r="A38" s="56">
        <v>23</v>
      </c>
      <c r="B38" s="61" t="s">
        <v>39</v>
      </c>
      <c r="C38" s="16" t="s">
        <v>38</v>
      </c>
      <c r="D38" s="70">
        <v>13400</v>
      </c>
      <c r="E38" s="71">
        <v>10050</v>
      </c>
      <c r="F38" s="102"/>
      <c r="G38" s="102"/>
    </row>
    <row r="39" spans="1:7" s="8" customFormat="1" x14ac:dyDescent="0.25">
      <c r="A39" s="56">
        <v>24</v>
      </c>
      <c r="B39" s="61" t="s">
        <v>40</v>
      </c>
      <c r="C39" s="64" t="s">
        <v>41</v>
      </c>
      <c r="D39" s="68">
        <v>2</v>
      </c>
      <c r="E39" s="69">
        <v>2</v>
      </c>
      <c r="F39" s="102"/>
      <c r="G39" s="102"/>
    </row>
    <row r="40" spans="1:7" s="8" customFormat="1" ht="33.75" customHeight="1" x14ac:dyDescent="0.25">
      <c r="A40" s="56">
        <v>25</v>
      </c>
      <c r="B40" s="65" t="s">
        <v>9</v>
      </c>
      <c r="C40" s="62" t="s">
        <v>42</v>
      </c>
      <c r="D40" s="20">
        <v>7</v>
      </c>
      <c r="E40" s="20">
        <v>7</v>
      </c>
      <c r="F40" s="102"/>
      <c r="G40" s="102"/>
    </row>
    <row r="41" spans="1:7" s="8" customFormat="1" ht="29.25" customHeight="1" x14ac:dyDescent="0.25">
      <c r="A41" s="56">
        <v>26</v>
      </c>
      <c r="B41" s="28" t="s">
        <v>53</v>
      </c>
      <c r="C41" s="16" t="s">
        <v>80</v>
      </c>
      <c r="D41" s="29">
        <v>12</v>
      </c>
      <c r="E41" s="27">
        <v>12</v>
      </c>
      <c r="F41" s="102"/>
      <c r="G41" s="102"/>
    </row>
    <row r="42" spans="1:7" s="8" customFormat="1" ht="29.25" customHeight="1" x14ac:dyDescent="0.25">
      <c r="A42" s="56">
        <v>27</v>
      </c>
      <c r="B42" s="28" t="s">
        <v>54</v>
      </c>
      <c r="C42" s="16" t="s">
        <v>80</v>
      </c>
      <c r="D42" s="29">
        <v>17</v>
      </c>
      <c r="E42" s="27">
        <v>25</v>
      </c>
      <c r="F42" s="102"/>
      <c r="G42" s="102"/>
    </row>
    <row r="43" spans="1:7" s="8" customFormat="1" ht="31.5" x14ac:dyDescent="0.25">
      <c r="A43" s="56">
        <v>28</v>
      </c>
      <c r="B43" s="28" t="s">
        <v>55</v>
      </c>
      <c r="C43" s="16" t="s">
        <v>80</v>
      </c>
      <c r="D43" s="29">
        <v>7</v>
      </c>
      <c r="E43" s="27">
        <v>5</v>
      </c>
      <c r="F43" s="102"/>
      <c r="G43" s="102"/>
    </row>
    <row r="44" spans="1:7" s="8" customFormat="1" x14ac:dyDescent="0.25">
      <c r="A44" s="56">
        <v>29</v>
      </c>
      <c r="B44" s="66" t="s">
        <v>45</v>
      </c>
      <c r="C44" s="16" t="s">
        <v>80</v>
      </c>
      <c r="D44" s="58">
        <v>34</v>
      </c>
      <c r="E44" s="58">
        <v>34</v>
      </c>
      <c r="F44" s="102"/>
      <c r="G44" s="102"/>
    </row>
    <row r="45" spans="1:7" s="8" customFormat="1" x14ac:dyDescent="0.25">
      <c r="A45" s="56">
        <v>30</v>
      </c>
      <c r="B45" s="66" t="s">
        <v>43</v>
      </c>
      <c r="C45" s="16" t="s">
        <v>80</v>
      </c>
      <c r="D45" s="58">
        <v>36</v>
      </c>
      <c r="E45" s="58">
        <v>36</v>
      </c>
      <c r="F45" s="102"/>
      <c r="G45" s="102"/>
    </row>
    <row r="46" spans="1:7" s="8" customFormat="1" x14ac:dyDescent="0.25">
      <c r="A46" s="56">
        <v>31</v>
      </c>
      <c r="B46" s="67" t="s">
        <v>36</v>
      </c>
      <c r="C46" s="16" t="s">
        <v>80</v>
      </c>
      <c r="D46" s="58">
        <v>31</v>
      </c>
      <c r="E46" s="58">
        <v>31</v>
      </c>
      <c r="F46" s="102"/>
      <c r="G46" s="102"/>
    </row>
    <row r="47" spans="1:7" s="8" customFormat="1" ht="36" customHeight="1" x14ac:dyDescent="0.25">
      <c r="A47" s="56">
        <v>32</v>
      </c>
      <c r="B47" s="66" t="s">
        <v>46</v>
      </c>
      <c r="C47" s="16" t="s">
        <v>80</v>
      </c>
      <c r="D47" s="58">
        <v>58</v>
      </c>
      <c r="E47" s="58">
        <v>58</v>
      </c>
      <c r="F47" s="102"/>
      <c r="G47" s="102"/>
    </row>
    <row r="48" spans="1:7" s="8" customFormat="1" ht="26.25" customHeight="1" x14ac:dyDescent="0.25">
      <c r="A48" s="54">
        <v>33</v>
      </c>
      <c r="B48" s="28" t="s">
        <v>44</v>
      </c>
      <c r="C48" s="16" t="s">
        <v>80</v>
      </c>
      <c r="D48" s="29">
        <v>17</v>
      </c>
      <c r="E48" s="27">
        <v>17</v>
      </c>
      <c r="F48" s="102"/>
      <c r="G48" s="102"/>
    </row>
    <row r="49" spans="1:14" s="8" customFormat="1" ht="26.25" customHeight="1" x14ac:dyDescent="0.25">
      <c r="A49" s="54">
        <v>34</v>
      </c>
      <c r="B49" s="28" t="s">
        <v>13</v>
      </c>
      <c r="C49" s="16" t="s">
        <v>80</v>
      </c>
      <c r="D49" s="29">
        <v>27</v>
      </c>
      <c r="E49" s="27">
        <v>27</v>
      </c>
      <c r="F49" s="102"/>
      <c r="G49" s="102"/>
    </row>
    <row r="50" spans="1:14" s="8" customFormat="1" ht="26.25" customHeight="1" x14ac:dyDescent="0.4">
      <c r="A50" s="54">
        <v>35</v>
      </c>
      <c r="B50" s="61" t="s">
        <v>12</v>
      </c>
      <c r="C50" s="16" t="s">
        <v>80</v>
      </c>
      <c r="D50" s="29">
        <v>15</v>
      </c>
      <c r="E50" s="27">
        <v>15</v>
      </c>
      <c r="F50" s="102"/>
      <c r="G50" s="102"/>
      <c r="H50" s="39"/>
      <c r="I50" s="39"/>
      <c r="J50" s="39"/>
      <c r="K50" s="39"/>
      <c r="L50" s="39"/>
      <c r="M50" s="40"/>
      <c r="N50" s="40"/>
    </row>
    <row r="51" spans="1:14" s="8" customFormat="1" ht="26.25" customHeight="1" x14ac:dyDescent="0.25">
      <c r="A51" s="54">
        <v>36</v>
      </c>
      <c r="B51" s="61" t="s">
        <v>52</v>
      </c>
      <c r="C51" s="16" t="s">
        <v>80</v>
      </c>
      <c r="D51" s="29">
        <v>9</v>
      </c>
      <c r="E51" s="27">
        <v>9</v>
      </c>
      <c r="F51" s="102"/>
      <c r="G51" s="102"/>
      <c r="H51" s="40"/>
      <c r="I51" s="40"/>
      <c r="J51" s="40"/>
      <c r="K51" s="40"/>
      <c r="L51" s="40"/>
      <c r="M51" s="40"/>
      <c r="N51" s="40"/>
    </row>
    <row r="52" spans="1:14" s="8" customFormat="1" ht="26.25" customHeight="1" x14ac:dyDescent="0.25">
      <c r="A52" s="54">
        <v>37</v>
      </c>
      <c r="B52" s="28" t="s">
        <v>10</v>
      </c>
      <c r="C52" s="16" t="s">
        <v>80</v>
      </c>
      <c r="D52" s="29">
        <v>28</v>
      </c>
      <c r="E52" s="27">
        <v>25</v>
      </c>
      <c r="F52" s="102"/>
      <c r="G52" s="102"/>
    </row>
    <row r="53" spans="1:14" s="8" customFormat="1" ht="26.25" customHeight="1" x14ac:dyDescent="0.25">
      <c r="A53" s="54">
        <v>38</v>
      </c>
      <c r="B53" s="28" t="s">
        <v>11</v>
      </c>
      <c r="C53" s="16" t="s">
        <v>80</v>
      </c>
      <c r="D53" s="29">
        <v>18</v>
      </c>
      <c r="E53" s="27">
        <v>21</v>
      </c>
      <c r="F53" s="102"/>
      <c r="G53" s="102"/>
    </row>
    <row r="54" spans="1:14" s="8" customFormat="1" ht="33" customHeight="1" x14ac:dyDescent="0.25">
      <c r="A54" s="78">
        <v>39</v>
      </c>
      <c r="B54" s="80" t="s">
        <v>58</v>
      </c>
      <c r="C54" s="16" t="s">
        <v>60</v>
      </c>
      <c r="D54" s="58">
        <v>16</v>
      </c>
      <c r="E54" s="58">
        <v>16</v>
      </c>
      <c r="F54" s="102"/>
      <c r="G54" s="102"/>
    </row>
    <row r="55" spans="1:14" s="8" customFormat="1" ht="30.75" customHeight="1" x14ac:dyDescent="0.25">
      <c r="A55" s="79"/>
      <c r="B55" s="81"/>
      <c r="C55" s="62" t="s">
        <v>59</v>
      </c>
      <c r="D55" s="58">
        <v>550</v>
      </c>
      <c r="E55" s="58">
        <v>472</v>
      </c>
      <c r="F55" s="102"/>
      <c r="G55" s="102"/>
    </row>
    <row r="56" spans="1:14" s="8" customFormat="1" ht="52.5" customHeight="1" x14ac:dyDescent="0.25">
      <c r="A56" s="56">
        <v>40</v>
      </c>
      <c r="B56" s="61" t="s">
        <v>61</v>
      </c>
      <c r="C56" s="64" t="s">
        <v>62</v>
      </c>
      <c r="D56" s="59">
        <v>15</v>
      </c>
      <c r="E56" s="60">
        <v>15</v>
      </c>
      <c r="F56" s="102"/>
      <c r="G56" s="102"/>
    </row>
    <row r="57" spans="1:14" s="8" customFormat="1" ht="52.5" customHeight="1" x14ac:dyDescent="0.25">
      <c r="A57" s="56">
        <v>41</v>
      </c>
      <c r="B57" s="63" t="s">
        <v>63</v>
      </c>
      <c r="C57" s="64" t="s">
        <v>62</v>
      </c>
      <c r="D57" s="29">
        <v>10</v>
      </c>
      <c r="E57" s="27">
        <v>12</v>
      </c>
      <c r="F57" s="102"/>
      <c r="G57" s="102"/>
    </row>
    <row r="58" spans="1:14" s="8" customFormat="1" ht="34.5" customHeight="1" x14ac:dyDescent="0.25">
      <c r="A58" s="106">
        <v>42</v>
      </c>
      <c r="B58" s="80" t="s">
        <v>22</v>
      </c>
      <c r="C58" s="16" t="s">
        <v>60</v>
      </c>
      <c r="D58" s="59">
        <v>2</v>
      </c>
      <c r="E58" s="60">
        <v>2</v>
      </c>
      <c r="F58" s="102"/>
      <c r="G58" s="102"/>
    </row>
    <row r="59" spans="1:14" s="8" customFormat="1" ht="30" customHeight="1" x14ac:dyDescent="0.25">
      <c r="A59" s="106"/>
      <c r="B59" s="81"/>
      <c r="C59" s="62" t="s">
        <v>59</v>
      </c>
      <c r="D59" s="59">
        <v>60</v>
      </c>
      <c r="E59" s="60">
        <v>77</v>
      </c>
      <c r="F59" s="102"/>
      <c r="G59" s="102"/>
    </row>
    <row r="60" spans="1:14" s="8" customFormat="1" ht="30" customHeight="1" x14ac:dyDescent="0.25">
      <c r="A60" s="78">
        <v>43</v>
      </c>
      <c r="B60" s="80" t="s">
        <v>23</v>
      </c>
      <c r="C60" s="16" t="s">
        <v>26</v>
      </c>
      <c r="D60" s="59">
        <v>15</v>
      </c>
      <c r="E60" s="60">
        <v>31</v>
      </c>
      <c r="F60" s="102"/>
      <c r="G60" s="102"/>
    </row>
    <row r="61" spans="1:14" s="8" customFormat="1" ht="63" x14ac:dyDescent="0.25">
      <c r="A61" s="79"/>
      <c r="B61" s="81"/>
      <c r="C61" s="16" t="s">
        <v>81</v>
      </c>
      <c r="D61" s="59">
        <v>86</v>
      </c>
      <c r="E61" s="60">
        <v>226</v>
      </c>
      <c r="F61" s="103"/>
      <c r="G61" s="102"/>
    </row>
    <row r="62" spans="1:14" s="18" customFormat="1" ht="21.75" customHeight="1" x14ac:dyDescent="0.25">
      <c r="A62" s="30"/>
      <c r="B62" s="31"/>
      <c r="C62" s="32"/>
      <c r="D62" s="33"/>
      <c r="E62" s="48" t="s">
        <v>8</v>
      </c>
      <c r="F62" s="43">
        <f>SUM(F11)</f>
        <v>81128.67</v>
      </c>
      <c r="G62" s="43">
        <f>G11</f>
        <v>72909.474000000002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37"/>
      <c r="B63" s="38"/>
      <c r="C63" s="34"/>
      <c r="D63" s="35"/>
      <c r="E63" s="36" t="s">
        <v>8</v>
      </c>
      <c r="F63" s="19"/>
      <c r="G63" s="19"/>
    </row>
    <row r="64" spans="1:14" s="7" customFormat="1" ht="24.75" customHeight="1" x14ac:dyDescent="0.25">
      <c r="A64" s="117" t="s">
        <v>69</v>
      </c>
      <c r="B64" s="118"/>
      <c r="C64" s="118"/>
      <c r="D64" s="118"/>
      <c r="E64" s="118"/>
      <c r="F64" s="118"/>
      <c r="G64" s="119"/>
    </row>
    <row r="65" spans="1:7" s="7" customFormat="1" x14ac:dyDescent="0.25">
      <c r="A65" s="49"/>
      <c r="B65" s="114" t="s">
        <v>7</v>
      </c>
      <c r="C65" s="115"/>
      <c r="D65" s="115"/>
      <c r="E65" s="115"/>
      <c r="F65" s="115"/>
      <c r="G65" s="116"/>
    </row>
    <row r="66" spans="1:7" s="7" customFormat="1" ht="37.700000000000003" customHeight="1" x14ac:dyDescent="0.25">
      <c r="A66" s="12">
        <v>1</v>
      </c>
      <c r="B66" s="50" t="s">
        <v>16</v>
      </c>
      <c r="C66" s="51" t="s">
        <v>19</v>
      </c>
      <c r="D66" s="41">
        <v>832</v>
      </c>
      <c r="E66" s="41">
        <v>832</v>
      </c>
      <c r="F66" s="41">
        <v>128083.1</v>
      </c>
      <c r="G66" s="41">
        <v>84550.5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25">
        <v>1858</v>
      </c>
      <c r="E67" s="25">
        <v>1858</v>
      </c>
      <c r="F67" s="25">
        <v>230709.1</v>
      </c>
      <c r="G67" s="25">
        <v>170376.7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25">
        <v>1230</v>
      </c>
      <c r="E68" s="25">
        <v>1230</v>
      </c>
      <c r="F68" s="44">
        <v>24357.7</v>
      </c>
      <c r="G68" s="44">
        <v>15460.1</v>
      </c>
    </row>
    <row r="69" spans="1:7" s="7" customFormat="1" ht="37.5" customHeight="1" x14ac:dyDescent="0.25">
      <c r="A69" s="91" t="s">
        <v>8</v>
      </c>
      <c r="B69" s="92"/>
      <c r="C69" s="92"/>
      <c r="D69" s="92"/>
      <c r="E69" s="93"/>
      <c r="F69" s="47">
        <f>SUM(F66:F68)</f>
        <v>383149.9</v>
      </c>
      <c r="G69" s="47">
        <f>SUM(G66:G68)</f>
        <v>270387.3</v>
      </c>
    </row>
    <row r="70" spans="1:7" s="7" customFormat="1" ht="19.5" x14ac:dyDescent="0.25">
      <c r="A70" s="120" t="s">
        <v>70</v>
      </c>
      <c r="B70" s="118"/>
      <c r="C70" s="118"/>
      <c r="D70" s="118"/>
      <c r="E70" s="118"/>
      <c r="F70" s="118"/>
      <c r="G70" s="119"/>
    </row>
    <row r="71" spans="1:7" s="7" customFormat="1" x14ac:dyDescent="0.25">
      <c r="A71" s="37"/>
      <c r="B71" s="114" t="s">
        <v>7</v>
      </c>
      <c r="C71" s="115"/>
      <c r="D71" s="115"/>
      <c r="E71" s="115"/>
      <c r="F71" s="115"/>
      <c r="G71" s="116"/>
    </row>
    <row r="72" spans="1:7" s="7" customFormat="1" ht="35.25" customHeight="1" x14ac:dyDescent="0.25">
      <c r="A72" s="12">
        <v>1</v>
      </c>
      <c r="B72" s="45" t="s">
        <v>20</v>
      </c>
      <c r="C72" s="52" t="s">
        <v>24</v>
      </c>
      <c r="D72" s="53" t="s">
        <v>66</v>
      </c>
      <c r="E72" s="53" t="s">
        <v>84</v>
      </c>
      <c r="F72" s="109">
        <v>7818.1</v>
      </c>
      <c r="G72" s="109">
        <v>4753.51</v>
      </c>
    </row>
    <row r="73" spans="1:7" s="7" customFormat="1" ht="31.5" x14ac:dyDescent="0.25">
      <c r="A73" s="12">
        <v>2</v>
      </c>
      <c r="B73" s="46" t="s">
        <v>21</v>
      </c>
      <c r="C73" s="12" t="s">
        <v>24</v>
      </c>
      <c r="D73" s="20" t="s">
        <v>67</v>
      </c>
      <c r="E73" s="20" t="s">
        <v>83</v>
      </c>
      <c r="F73" s="109"/>
      <c r="G73" s="109"/>
    </row>
    <row r="74" spans="1:7" s="7" customFormat="1" ht="63" x14ac:dyDescent="0.25">
      <c r="A74" s="12">
        <v>3</v>
      </c>
      <c r="B74" s="45" t="s">
        <v>22</v>
      </c>
      <c r="C74" s="12" t="s">
        <v>24</v>
      </c>
      <c r="D74" s="21">
        <v>8</v>
      </c>
      <c r="E74" s="21">
        <v>6</v>
      </c>
      <c r="F74" s="110"/>
      <c r="G74" s="110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90" t="s">
        <v>8</v>
      </c>
      <c r="B76" s="90"/>
      <c r="C76" s="90"/>
      <c r="D76" s="90"/>
      <c r="E76" s="90"/>
      <c r="F76" s="42">
        <f>SUM(F71:F75)</f>
        <v>7818.1</v>
      </c>
      <c r="G76" s="42">
        <f>SUM(G71:G75)</f>
        <v>4753.51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F72:F74"/>
    <mergeCell ref="G72:G74"/>
    <mergeCell ref="B10:G10"/>
    <mergeCell ref="B65:G65"/>
    <mergeCell ref="B71:G71"/>
    <mergeCell ref="A64:G64"/>
    <mergeCell ref="A70:G70"/>
    <mergeCell ref="B60:B61"/>
    <mergeCell ref="A60:A61"/>
    <mergeCell ref="B54:B55"/>
    <mergeCell ref="A54:A55"/>
    <mergeCell ref="B58:B59"/>
    <mergeCell ref="A33:A34"/>
    <mergeCell ref="B33:B34"/>
    <mergeCell ref="E22:E23"/>
    <mergeCell ref="C18:C19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D18:D19"/>
    <mergeCell ref="E18:E19"/>
    <mergeCell ref="D22:D23"/>
    <mergeCell ref="A2:G2"/>
    <mergeCell ref="A5:A7"/>
    <mergeCell ref="B5:B7"/>
    <mergeCell ref="C5:C7"/>
    <mergeCell ref="D5:G5"/>
    <mergeCell ref="D6:E6"/>
    <mergeCell ref="F6:G6"/>
    <mergeCell ref="A3:G3"/>
    <mergeCell ref="B22:B23"/>
    <mergeCell ref="A22:A23"/>
    <mergeCell ref="C22:C23"/>
    <mergeCell ref="A31:A32"/>
    <mergeCell ref="B31:B32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3 кв 2023</vt:lpstr>
      <vt:lpstr>Лист1</vt:lpstr>
      <vt:lpstr>Лист2</vt:lpstr>
      <vt:lpstr>Лист3</vt:lpstr>
      <vt:lpstr>'3 кв 2023'!Заголовки_для_печати</vt:lpstr>
      <vt:lpstr>'3 кв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2023-10-17T11:25:42Z</dcterms:modified>
</cp:coreProperties>
</file>