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Table1" sheetId="1" r:id="rId1"/>
  </sheets>
  <definedNames>
    <definedName name="_xlnm.Print_Area" localSheetId="0">Table1!$A$1:$J$42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G25" i="1"/>
  <c r="G26" i="1"/>
  <c r="G19" i="1"/>
  <c r="G20" i="1"/>
  <c r="G8" i="1"/>
  <c r="G9" i="1"/>
  <c r="G11" i="1"/>
  <c r="G12" i="1"/>
  <c r="G14" i="1"/>
  <c r="G15" i="1"/>
  <c r="G17" i="1"/>
  <c r="G37" i="1"/>
  <c r="G29" i="1" s="1"/>
  <c r="G28" i="1" s="1"/>
  <c r="E28" i="1"/>
  <c r="E42" i="1" s="1"/>
  <c r="G34" i="1"/>
  <c r="G30" i="1"/>
  <c r="F28" i="1"/>
  <c r="F40" i="1"/>
  <c r="F29" i="1"/>
  <c r="E29" i="1"/>
  <c r="F30" i="1"/>
  <c r="E30" i="1"/>
  <c r="F37" i="1"/>
  <c r="E37" i="1"/>
  <c r="F34" i="1"/>
  <c r="E34" i="1"/>
  <c r="G32" i="1"/>
  <c r="F32" i="1"/>
  <c r="E32" i="1"/>
  <c r="E25" i="1"/>
  <c r="F26" i="1"/>
  <c r="F25" i="1" s="1"/>
  <c r="E26" i="1"/>
  <c r="E22" i="1"/>
  <c r="F23" i="1"/>
  <c r="F22" i="1" s="1"/>
  <c r="E23" i="1"/>
  <c r="E19" i="1"/>
  <c r="F20" i="1"/>
  <c r="F19" i="1" s="1"/>
  <c r="E20" i="1"/>
  <c r="F17" i="1"/>
  <c r="E17" i="1"/>
  <c r="F15" i="1"/>
  <c r="F14" i="1" s="1"/>
  <c r="E15" i="1"/>
  <c r="E14" i="1" s="1"/>
  <c r="E11" i="1"/>
  <c r="F12" i="1"/>
  <c r="F11" i="1" s="1"/>
  <c r="E12" i="1"/>
  <c r="F9" i="1"/>
  <c r="F8" i="1" s="1"/>
  <c r="E8" i="1"/>
  <c r="E7" i="1" s="1"/>
  <c r="E9" i="1"/>
  <c r="J30" i="1"/>
  <c r="J29" i="1" s="1"/>
  <c r="I30" i="1"/>
  <c r="I29" i="1" s="1"/>
  <c r="H30" i="1"/>
  <c r="J37" i="1"/>
  <c r="I37" i="1"/>
  <c r="H37" i="1"/>
  <c r="J34" i="1"/>
  <c r="I34" i="1"/>
  <c r="H34" i="1"/>
  <c r="H29" i="1" s="1"/>
  <c r="J25" i="1"/>
  <c r="J26" i="1"/>
  <c r="I26" i="1"/>
  <c r="I25" i="1" s="1"/>
  <c r="H26" i="1"/>
  <c r="H25" i="1" s="1"/>
  <c r="I22" i="1"/>
  <c r="H22" i="1"/>
  <c r="J23" i="1"/>
  <c r="J22" i="1" s="1"/>
  <c r="I23" i="1"/>
  <c r="H23" i="1"/>
  <c r="J19" i="1"/>
  <c r="J20" i="1"/>
  <c r="I20" i="1"/>
  <c r="I19" i="1" s="1"/>
  <c r="H20" i="1"/>
  <c r="H19" i="1" s="1"/>
  <c r="H14" i="1"/>
  <c r="J17" i="1"/>
  <c r="I17" i="1"/>
  <c r="H17" i="1"/>
  <c r="J15" i="1"/>
  <c r="J14" i="1" s="1"/>
  <c r="I15" i="1"/>
  <c r="I14" i="1" s="1"/>
  <c r="H15" i="1"/>
  <c r="J11" i="1"/>
  <c r="I11" i="1"/>
  <c r="J12" i="1"/>
  <c r="I12" i="1"/>
  <c r="H12" i="1"/>
  <c r="H11" i="1" s="1"/>
  <c r="H8" i="1"/>
  <c r="H7" i="1" s="1"/>
  <c r="H42" i="1" s="1"/>
  <c r="J9" i="1"/>
  <c r="J8" i="1" s="1"/>
  <c r="J7" i="1" s="1"/>
  <c r="J42" i="1" s="1"/>
  <c r="I9" i="1"/>
  <c r="I8" i="1" s="1"/>
  <c r="H9" i="1"/>
  <c r="G7" i="1" l="1"/>
  <c r="G42" i="1" s="1"/>
  <c r="I7" i="1"/>
  <c r="I42" i="1" s="1"/>
  <c r="F7" i="1"/>
  <c r="F42" i="1" s="1"/>
</calcChain>
</file>

<file path=xl/sharedStrings.xml><?xml version="1.0" encoding="utf-8"?>
<sst xmlns="http://schemas.openxmlformats.org/spreadsheetml/2006/main" count="189" uniqueCount="108">
  <si>
    <t>Реестр источников доходов "бюджет сельского поселения "Туръя""</t>
  </si>
  <si>
    <t/>
  </si>
  <si>
    <t>тыс.рублей</t>
  </si>
  <si>
    <t>Код главного 
администра-
тора 
доходов</t>
  </si>
  <si>
    <t>Код бюджетной классификации</t>
  </si>
  <si>
    <t>Наименование бюджетной классификации</t>
  </si>
  <si>
    <t>Наименование главного администратора доходов</t>
  </si>
  <si>
    <t>План доходов на 2022 год</t>
  </si>
  <si>
    <t>Ожидаемый объем доходов на текущий финансовый год</t>
  </si>
  <si>
    <t>Показатели прогноза доходов бюджета</t>
  </si>
  <si>
    <t>Код главного администратора доходов областного бюджета</t>
  </si>
  <si>
    <t>Прогноз на 2023 год</t>
  </si>
  <si>
    <t>Прогноза ДФБНП от Администратора</t>
  </si>
  <si>
    <t>на 2023 год</t>
  </si>
  <si>
    <t>на 2024 год</t>
  </si>
  <si>
    <t>на 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</si>
  <si>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</si>
  <si>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</si>
  <si>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</si>
  <si>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</si>
  <si>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</si>
  <si>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</si>
  <si>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</si>
  <si>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</si>
  <si>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</si>
  <si>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</si>
  <si>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</si>
  <si>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</si>
  <si>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</si>
  <si>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</si>
  <si>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</si>
  <si>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</si>
  <si>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</si>
  <si>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182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</si>
  <si>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</si>
  <si>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</si>
  <si>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</si>
  <si>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</si>
  <si>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</si>
  <si>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</si>
  <si>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</si>
  <si>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</si>
  <si>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</si>
  <si>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10600000000000000</t>
  </si>
  <si>
    <t>НАЛОГИ НА ИМУЩЕСТВО</t>
  </si>
  <si>
    <t>10601000000000110</t>
  </si>
  <si>
    <t>Налог на имущество физических лиц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</si>
  <si>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</si>
  <si>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</si>
  <si>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10606000000000110</t>
  </si>
  <si>
    <t>Земельный налог</t>
  </si>
  <si>
    <t>10606040000000110</t>
  </si>
  <si>
    <t>Земельный налог с физических лиц</t>
  </si>
  <si>
    <t>10800000000000000</t>
  </si>
  <si>
    <t>ГОСУДАРСТВЕННАЯ ПОШЛИНА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</si>
  <si>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</si>
  <si>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</si>
  <si>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925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</si>
  <si>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</si>
  <si>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</si>
  <si>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</si>
  <si>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</si>
  <si>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</si>
  <si>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</si>
  <si>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</si>
  <si>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</si>
  <si>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11700000000000000</t>
  </si>
  <si>
    <t>ПРОЧИЕ НЕНАЛОГОВЫЕ ДОХОДЫ</t>
  </si>
  <si>
    <t>11705000000000180</t>
  </si>
  <si>
    <t>Прочие неналоговые доходы</t>
  </si>
  <si>
    <t>11705050100000180</t>
  </si>
  <si>
    <t>Прочие неналоговые доходы бюджетов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</si>
  <si>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</si>
  <si>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</si>
  <si>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</si>
  <si>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</si>
  <si>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</si>
  <si>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</si>
  <si>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</si>
  <si>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</si>
  <si>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20230000000000150</t>
  </si>
  <si>
    <t>Субвенции бюджетам бюджетной системы Российской Федерации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</si>
  <si>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</si>
  <si>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</si>
  <si>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</si>
  <si>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</si>
  <si>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20240000000000150</t>
  </si>
  <si>
    <t>Иные межбюджетные трансферты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</si>
  <si>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</si>
  <si>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</si>
  <si>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20249999100000150</t>
  </si>
  <si>
    <t>Прочие межбюджетные трансферты, передаваемые бюджетам сельских поселений</t>
  </si>
  <si>
    <t>ВСЕГО ДОХОДОВ:</t>
  </si>
  <si>
    <t>3 587,508</t>
  </si>
  <si>
    <t>2 315,546</t>
  </si>
  <si>
    <t>2 321,749</t>
  </si>
  <si>
    <t>Администрация СП "Туръя"</t>
  </si>
  <si>
    <t>Кассовые поступлений в текущем финансовом году (по состоянию на 30.09.2022)</t>
  </si>
  <si>
    <t>(отчет на 01.10.2022)</t>
  </si>
  <si>
    <t>20220000000000150</t>
  </si>
  <si>
    <t>Субсидии бюджетам бюджетной системы Российской Федерации (межбюджетные субсидии)</t>
  </si>
  <si>
    <t>20229999100000100</t>
  </si>
  <si>
    <t>Прочие субсидии бюджетам сельских поселений</t>
  </si>
  <si>
    <t>Администрация СП "Иоссер"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</si>
  <si>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</si>
  <si>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</si>
  <si>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</si>
  <si>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21960010100000150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</si>
</sst>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0"/>
      <color rgb="FF000000"/>
      <name val="Times New Roman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3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165" fontId="3" fillId="0" borderId="3" xfId="0" applyNumberFormat="1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activeCell="H10" sqref="H10"/>
    </sheetView>
  </sheetViews>
  <sheetFormatPr defaultRowHeight="12" x14ac:dyDescent="0.25"/>
  <cols>
    <col min="1" max="1" width="7.109375" style="6" customWidth="1"/>
    <col min="2" max="2" width="18.77734375" style="6" customWidth="1"/>
    <col min="3" max="3" width="49.21875" style="6"/>
    <col min="4" max="4" width="12" style="6" customWidth="1"/>
    <col min="5" max="5" width="10.77734375" style="6" customWidth="1"/>
    <col min="6" max="7" width="10.88671875" style="6" customWidth="1"/>
    <col min="8" max="8" width="11.5546875" style="6" customWidth="1"/>
    <col min="9" max="9" width="11.44140625" style="6" customWidth="1"/>
    <col min="10" max="10" width="11.21875" style="6" customWidth="1"/>
    <col min="11" max="16384" width="8.88671875" style="6"/>
  </cols>
  <sheetData>
    <row r="1" spans="1:10" ht="13.8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3.2" x14ac:dyDescent="0.25">
      <c r="A2" s="7" t="s">
        <v>1</v>
      </c>
      <c r="B2" s="7" t="s">
        <v>1</v>
      </c>
      <c r="C2" s="29" t="s">
        <v>98</v>
      </c>
      <c r="D2" s="30"/>
      <c r="E2" s="30"/>
      <c r="F2" s="30"/>
      <c r="G2" s="7" t="s">
        <v>1</v>
      </c>
      <c r="H2" s="7" t="s">
        <v>1</v>
      </c>
      <c r="I2" s="7" t="s">
        <v>1</v>
      </c>
      <c r="J2" s="7" t="s">
        <v>2</v>
      </c>
    </row>
    <row r="3" spans="1:10" s="1" customFormat="1" ht="19.2" customHeight="1" x14ac:dyDescent="0.25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31" t="s">
        <v>97</v>
      </c>
      <c r="G3" s="31" t="s">
        <v>8</v>
      </c>
      <c r="H3" s="27" t="s">
        <v>9</v>
      </c>
      <c r="I3" s="27"/>
      <c r="J3" s="27"/>
    </row>
    <row r="4" spans="1:10" s="1" customFormat="1" ht="19.2" customHeight="1" x14ac:dyDescent="0.25">
      <c r="A4" s="27" t="s">
        <v>10</v>
      </c>
      <c r="B4" s="27" t="s">
        <v>1</v>
      </c>
      <c r="C4" s="28" t="s">
        <v>1</v>
      </c>
      <c r="D4" s="28" t="s">
        <v>1</v>
      </c>
      <c r="E4" s="28" t="s">
        <v>1</v>
      </c>
      <c r="F4" s="32" t="s">
        <v>1</v>
      </c>
      <c r="G4" s="32" t="s">
        <v>1</v>
      </c>
      <c r="H4" s="27" t="s">
        <v>11</v>
      </c>
      <c r="I4" s="28" t="s">
        <v>12</v>
      </c>
      <c r="J4" s="28" t="s">
        <v>1</v>
      </c>
    </row>
    <row r="5" spans="1:10" s="1" customFormat="1" ht="24" customHeight="1" x14ac:dyDescent="0.25">
      <c r="A5" s="27" t="s">
        <v>1</v>
      </c>
      <c r="B5" s="27" t="s">
        <v>1</v>
      </c>
      <c r="C5" s="28" t="s">
        <v>1</v>
      </c>
      <c r="D5" s="28" t="s">
        <v>1</v>
      </c>
      <c r="E5" s="28" t="s">
        <v>1</v>
      </c>
      <c r="F5" s="32" t="s">
        <v>1</v>
      </c>
      <c r="G5" s="32" t="s">
        <v>1</v>
      </c>
      <c r="H5" s="2" t="s">
        <v>13</v>
      </c>
      <c r="I5" s="2" t="s">
        <v>14</v>
      </c>
      <c r="J5" s="2" t="s">
        <v>15</v>
      </c>
    </row>
    <row r="6" spans="1:10" s="20" customFormat="1" ht="7.8" x14ac:dyDescent="0.25">
      <c r="A6" s="19" t="s">
        <v>16</v>
      </c>
      <c r="B6" s="19" t="s">
        <v>17</v>
      </c>
      <c r="C6" s="19" t="s">
        <v>18</v>
      </c>
      <c r="D6" s="19" t="s">
        <v>19</v>
      </c>
      <c r="E6" s="19" t="s">
        <v>20</v>
      </c>
      <c r="F6" s="19" t="s">
        <v>21</v>
      </c>
      <c r="G6" s="19" t="s">
        <v>22</v>
      </c>
      <c r="H6" s="19" t="s">
        <v>23</v>
      </c>
      <c r="I6" s="19" t="s">
        <v>24</v>
      </c>
      <c r="J6" s="19" t="s">
        <v>25</v>
      </c>
    </row>
    <row r="7" spans="1:10" x14ac:dyDescent="0.25">
      <c r="A7" s="9" t="s">
        <v>26</v>
      </c>
      <c r="B7" s="9" t="s">
        <v>27</v>
      </c>
      <c r="C7" s="10" t="s">
        <v>28</v>
      </c>
      <c r="D7" s="11" t="s">
        <v>1</v>
      </c>
      <c r="E7" s="16">
        <f>E8+E11+E14+E19+E22+E25</f>
        <v>70</v>
      </c>
      <c r="F7" s="17">
        <f t="shared" ref="F7:G7" si="0">F8+F11+F14+F19+F22+F25</f>
        <v>41.861999999999995</v>
      </c>
      <c r="G7" s="17">
        <f t="shared" si="0"/>
        <v>93.699999999999989</v>
      </c>
      <c r="H7" s="16">
        <f>H8+H11+H14+H19+H22+H25</f>
        <v>97.95999999999998</v>
      </c>
      <c r="I7" s="16">
        <f t="shared" ref="I7:J7" si="1">I8+I11+I14+I19+I22+I25</f>
        <v>89.1</v>
      </c>
      <c r="J7" s="16">
        <f t="shared" si="1"/>
        <v>89.1</v>
      </c>
    </row>
    <row r="8" spans="1:10" x14ac:dyDescent="0.25">
      <c r="A8" s="9" t="s">
        <v>26</v>
      </c>
      <c r="B8" s="12" t="s">
        <v>29</v>
      </c>
      <c r="C8" s="13" t="s">
        <v>30</v>
      </c>
      <c r="D8" s="11" t="s">
        <v>1</v>
      </c>
      <c r="E8" s="16">
        <f t="shared" ref="E8:J9" si="2">E9</f>
        <v>48</v>
      </c>
      <c r="F8" s="17">
        <f t="shared" si="2"/>
        <v>31.047000000000001</v>
      </c>
      <c r="G8" s="17">
        <f t="shared" si="2"/>
        <v>45.5</v>
      </c>
      <c r="H8" s="16">
        <f t="shared" si="2"/>
        <v>47.26</v>
      </c>
      <c r="I8" s="16">
        <f t="shared" si="2"/>
        <v>48</v>
      </c>
      <c r="J8" s="16">
        <f t="shared" si="2"/>
        <v>48</v>
      </c>
    </row>
    <row r="9" spans="1:10" x14ac:dyDescent="0.25">
      <c r="A9" s="9" t="s">
        <v>26</v>
      </c>
      <c r="B9" s="12" t="s">
        <v>31</v>
      </c>
      <c r="C9" s="13" t="s">
        <v>32</v>
      </c>
      <c r="D9" s="14" t="s">
        <v>1</v>
      </c>
      <c r="E9" s="17">
        <f t="shared" si="2"/>
        <v>48</v>
      </c>
      <c r="F9" s="17">
        <f t="shared" si="2"/>
        <v>31.047000000000001</v>
      </c>
      <c r="G9" s="17">
        <f t="shared" si="2"/>
        <v>45.5</v>
      </c>
      <c r="H9" s="17">
        <f t="shared" si="2"/>
        <v>47.26</v>
      </c>
      <c r="I9" s="17">
        <f t="shared" si="2"/>
        <v>48</v>
      </c>
      <c r="J9" s="17">
        <f t="shared" si="2"/>
        <v>48</v>
      </c>
    </row>
    <row r="10" spans="1:10" ht="60" x14ac:dyDescent="0.25">
      <c r="A10" s="8" t="s">
        <v>33</v>
      </c>
      <c r="B10" s="8" t="s">
        <v>34</v>
      </c>
      <c r="C10" s="15" t="s">
        <v>35</v>
      </c>
      <c r="D10" s="5" t="s">
        <v>36</v>
      </c>
      <c r="E10" s="18">
        <v>48</v>
      </c>
      <c r="F10" s="18">
        <v>31.047000000000001</v>
      </c>
      <c r="G10" s="18">
        <v>45.5</v>
      </c>
      <c r="H10" s="18">
        <v>47.26</v>
      </c>
      <c r="I10" s="18">
        <v>48</v>
      </c>
      <c r="J10" s="18">
        <v>48</v>
      </c>
    </row>
    <row r="11" spans="1:10" x14ac:dyDescent="0.25">
      <c r="A11" s="9" t="s">
        <v>26</v>
      </c>
      <c r="B11" s="12" t="s">
        <v>37</v>
      </c>
      <c r="C11" s="13" t="s">
        <v>38</v>
      </c>
      <c r="D11" s="3" t="s">
        <v>1</v>
      </c>
      <c r="E11" s="16">
        <f t="shared" ref="E11:H12" si="3">E12</f>
        <v>0</v>
      </c>
      <c r="F11" s="17">
        <f t="shared" si="3"/>
        <v>8.9440000000000008</v>
      </c>
      <c r="G11" s="17">
        <f t="shared" si="3"/>
        <v>15</v>
      </c>
      <c r="H11" s="16">
        <f t="shared" si="3"/>
        <v>15</v>
      </c>
      <c r="I11" s="16">
        <f t="shared" ref="I11:J11" si="4">I12</f>
        <v>15</v>
      </c>
      <c r="J11" s="16">
        <f t="shared" si="4"/>
        <v>15</v>
      </c>
    </row>
    <row r="12" spans="1:10" x14ac:dyDescent="0.25">
      <c r="A12" s="9" t="s">
        <v>26</v>
      </c>
      <c r="B12" s="12" t="s">
        <v>39</v>
      </c>
      <c r="C12" s="13" t="s">
        <v>40</v>
      </c>
      <c r="D12" s="4" t="s">
        <v>1</v>
      </c>
      <c r="E12" s="17">
        <f t="shared" si="3"/>
        <v>0</v>
      </c>
      <c r="F12" s="17">
        <f t="shared" si="3"/>
        <v>8.9440000000000008</v>
      </c>
      <c r="G12" s="17">
        <f t="shared" si="3"/>
        <v>15</v>
      </c>
      <c r="H12" s="17">
        <f t="shared" si="3"/>
        <v>15</v>
      </c>
      <c r="I12" s="17">
        <f t="shared" ref="I12:J12" si="5">I13</f>
        <v>15</v>
      </c>
      <c r="J12" s="17">
        <f t="shared" si="5"/>
        <v>15</v>
      </c>
    </row>
    <row r="13" spans="1:10" ht="36" x14ac:dyDescent="0.25">
      <c r="A13" s="8" t="s">
        <v>33</v>
      </c>
      <c r="B13" s="8" t="s">
        <v>41</v>
      </c>
      <c r="C13" s="15" t="s">
        <v>42</v>
      </c>
      <c r="D13" s="5" t="s">
        <v>36</v>
      </c>
      <c r="E13" s="18">
        <v>0</v>
      </c>
      <c r="F13" s="18">
        <v>8.9440000000000008</v>
      </c>
      <c r="G13" s="18">
        <v>15</v>
      </c>
      <c r="H13" s="18">
        <v>15</v>
      </c>
      <c r="I13" s="18">
        <v>15</v>
      </c>
      <c r="J13" s="18">
        <v>15</v>
      </c>
    </row>
    <row r="14" spans="1:10" x14ac:dyDescent="0.25">
      <c r="A14" s="9" t="s">
        <v>26</v>
      </c>
      <c r="B14" s="12" t="s">
        <v>43</v>
      </c>
      <c r="C14" s="13" t="s">
        <v>44</v>
      </c>
      <c r="D14" s="3" t="s">
        <v>1</v>
      </c>
      <c r="E14" s="16">
        <f>E15+E17</f>
        <v>11</v>
      </c>
      <c r="F14" s="17">
        <f>F15+F17</f>
        <v>0.60399999999999998</v>
      </c>
      <c r="G14" s="17">
        <f>G15+G17</f>
        <v>10</v>
      </c>
      <c r="H14" s="16">
        <f>H15+H17</f>
        <v>10</v>
      </c>
      <c r="I14" s="16">
        <f t="shared" ref="I14:J14" si="6">I15+I17</f>
        <v>11</v>
      </c>
      <c r="J14" s="16">
        <f t="shared" si="6"/>
        <v>11</v>
      </c>
    </row>
    <row r="15" spans="1:10" x14ac:dyDescent="0.25">
      <c r="A15" s="9" t="s">
        <v>26</v>
      </c>
      <c r="B15" s="12" t="s">
        <v>45</v>
      </c>
      <c r="C15" s="13" t="s">
        <v>46</v>
      </c>
      <c r="D15" s="4" t="s">
        <v>1</v>
      </c>
      <c r="E15" s="17">
        <f>E16</f>
        <v>8</v>
      </c>
      <c r="F15" s="17">
        <f>F16</f>
        <v>0.69799999999999995</v>
      </c>
      <c r="G15" s="17">
        <f>G16</f>
        <v>8</v>
      </c>
      <c r="H15" s="17">
        <f>H16</f>
        <v>8</v>
      </c>
      <c r="I15" s="17">
        <f t="shared" ref="I15:J15" si="7">I16</f>
        <v>8</v>
      </c>
      <c r="J15" s="17">
        <f t="shared" si="7"/>
        <v>8</v>
      </c>
    </row>
    <row r="16" spans="1:10" ht="36" x14ac:dyDescent="0.25">
      <c r="A16" s="8" t="s">
        <v>33</v>
      </c>
      <c r="B16" s="8" t="s">
        <v>47</v>
      </c>
      <c r="C16" s="15" t="s">
        <v>48</v>
      </c>
      <c r="D16" s="5" t="s">
        <v>36</v>
      </c>
      <c r="E16" s="18">
        <v>8</v>
      </c>
      <c r="F16" s="18">
        <v>0.69799999999999995</v>
      </c>
      <c r="G16" s="18">
        <v>8</v>
      </c>
      <c r="H16" s="18">
        <v>8</v>
      </c>
      <c r="I16" s="18">
        <v>8</v>
      </c>
      <c r="J16" s="18">
        <v>8</v>
      </c>
    </row>
    <row r="17" spans="1:10" x14ac:dyDescent="0.25">
      <c r="A17" s="9" t="s">
        <v>26</v>
      </c>
      <c r="B17" s="12" t="s">
        <v>49</v>
      </c>
      <c r="C17" s="13" t="s">
        <v>50</v>
      </c>
      <c r="D17" s="4" t="s">
        <v>1</v>
      </c>
      <c r="E17" s="17">
        <f>E18</f>
        <v>3</v>
      </c>
      <c r="F17" s="17">
        <f>F18</f>
        <v>-9.4E-2</v>
      </c>
      <c r="G17" s="17">
        <f>G18</f>
        <v>2</v>
      </c>
      <c r="H17" s="17">
        <f>H18</f>
        <v>2</v>
      </c>
      <c r="I17" s="17">
        <f t="shared" ref="I17:J17" si="8">I18</f>
        <v>3</v>
      </c>
      <c r="J17" s="17">
        <f t="shared" si="8"/>
        <v>3</v>
      </c>
    </row>
    <row r="18" spans="1:10" ht="20.399999999999999" x14ac:dyDescent="0.25">
      <c r="A18" s="8" t="s">
        <v>33</v>
      </c>
      <c r="B18" s="8" t="s">
        <v>51</v>
      </c>
      <c r="C18" s="15" t="s">
        <v>52</v>
      </c>
      <c r="D18" s="5" t="s">
        <v>36</v>
      </c>
      <c r="E18" s="18">
        <v>3</v>
      </c>
      <c r="F18" s="18">
        <v>-9.4E-2</v>
      </c>
      <c r="G18" s="18">
        <v>2</v>
      </c>
      <c r="H18" s="18">
        <v>2</v>
      </c>
      <c r="I18" s="18">
        <v>3</v>
      </c>
      <c r="J18" s="18">
        <v>3</v>
      </c>
    </row>
    <row r="19" spans="1:10" x14ac:dyDescent="0.25">
      <c r="A19" s="9" t="s">
        <v>26</v>
      </c>
      <c r="B19" s="12" t="s">
        <v>53</v>
      </c>
      <c r="C19" s="13" t="s">
        <v>54</v>
      </c>
      <c r="D19" s="3" t="s">
        <v>1</v>
      </c>
      <c r="E19" s="16">
        <f t="shared" ref="E19:H20" si="9">E20</f>
        <v>0.1</v>
      </c>
      <c r="F19" s="17">
        <f t="shared" si="9"/>
        <v>0</v>
      </c>
      <c r="G19" s="17">
        <f t="shared" si="9"/>
        <v>0.1</v>
      </c>
      <c r="H19" s="16">
        <f t="shared" si="9"/>
        <v>0.1</v>
      </c>
      <c r="I19" s="16">
        <f t="shared" ref="I19:J19" si="10">I20</f>
        <v>0.1</v>
      </c>
      <c r="J19" s="16">
        <f t="shared" si="10"/>
        <v>0.1</v>
      </c>
    </row>
    <row r="20" spans="1:10" ht="34.200000000000003" x14ac:dyDescent="0.25">
      <c r="A20" s="9" t="s">
        <v>26</v>
      </c>
      <c r="B20" s="12" t="s">
        <v>55</v>
      </c>
      <c r="C20" s="13" t="s">
        <v>56</v>
      </c>
      <c r="D20" s="4" t="s">
        <v>1</v>
      </c>
      <c r="E20" s="17">
        <f t="shared" si="9"/>
        <v>0.1</v>
      </c>
      <c r="F20" s="17">
        <f t="shared" si="9"/>
        <v>0</v>
      </c>
      <c r="G20" s="17">
        <f t="shared" si="9"/>
        <v>0.1</v>
      </c>
      <c r="H20" s="17">
        <f t="shared" si="9"/>
        <v>0.1</v>
      </c>
      <c r="I20" s="17">
        <f t="shared" ref="I20:J20" si="11">I21</f>
        <v>0.1</v>
      </c>
      <c r="J20" s="17">
        <f t="shared" si="11"/>
        <v>0.1</v>
      </c>
    </row>
    <row r="21" spans="1:10" ht="60" x14ac:dyDescent="0.25">
      <c r="A21" s="8" t="s">
        <v>57</v>
      </c>
      <c r="B21" s="8" t="s">
        <v>58</v>
      </c>
      <c r="C21" s="15" t="s">
        <v>59</v>
      </c>
      <c r="D21" s="5" t="s">
        <v>96</v>
      </c>
      <c r="E21" s="18">
        <v>0.1</v>
      </c>
      <c r="F21" s="18">
        <v>0</v>
      </c>
      <c r="G21" s="18">
        <v>0.1</v>
      </c>
      <c r="H21" s="18">
        <v>0.1</v>
      </c>
      <c r="I21" s="18">
        <v>0.1</v>
      </c>
      <c r="J21" s="18">
        <v>0.1</v>
      </c>
    </row>
    <row r="22" spans="1:10" ht="34.200000000000003" x14ac:dyDescent="0.25">
      <c r="A22" s="9" t="s">
        <v>26</v>
      </c>
      <c r="B22" s="12" t="s">
        <v>60</v>
      </c>
      <c r="C22" s="13" t="s">
        <v>61</v>
      </c>
      <c r="D22" s="3" t="s">
        <v>1</v>
      </c>
      <c r="E22" s="16">
        <f t="shared" ref="E22:H23" si="12">E23</f>
        <v>0</v>
      </c>
      <c r="F22" s="17">
        <f t="shared" si="12"/>
        <v>10.8</v>
      </c>
      <c r="G22" s="17">
        <f t="shared" si="12"/>
        <v>5.6</v>
      </c>
      <c r="H22" s="16">
        <f t="shared" si="12"/>
        <v>5.6</v>
      </c>
      <c r="I22" s="16">
        <f t="shared" ref="I22:J22" si="13">I23</f>
        <v>5</v>
      </c>
      <c r="J22" s="16">
        <f t="shared" si="13"/>
        <v>5</v>
      </c>
    </row>
    <row r="23" spans="1:10" ht="68.400000000000006" x14ac:dyDescent="0.25">
      <c r="A23" s="9" t="s">
        <v>26</v>
      </c>
      <c r="B23" s="12" t="s">
        <v>62</v>
      </c>
      <c r="C23" s="13" t="s">
        <v>63</v>
      </c>
      <c r="D23" s="4" t="s">
        <v>1</v>
      </c>
      <c r="E23" s="17">
        <f t="shared" si="12"/>
        <v>0</v>
      </c>
      <c r="F23" s="17">
        <f t="shared" si="12"/>
        <v>10.8</v>
      </c>
      <c r="G23" s="17">
        <f t="shared" si="12"/>
        <v>5.6</v>
      </c>
      <c r="H23" s="17">
        <f t="shared" si="12"/>
        <v>5.6</v>
      </c>
      <c r="I23" s="17">
        <f t="shared" ref="I23:J23" si="14">I24</f>
        <v>5</v>
      </c>
      <c r="J23" s="17">
        <f t="shared" si="14"/>
        <v>5</v>
      </c>
    </row>
    <row r="24" spans="1:10" ht="48" x14ac:dyDescent="0.25">
      <c r="A24" s="8" t="s">
        <v>57</v>
      </c>
      <c r="B24" s="8" t="s">
        <v>64</v>
      </c>
      <c r="C24" s="15" t="s">
        <v>65</v>
      </c>
      <c r="D24" s="5" t="s">
        <v>96</v>
      </c>
      <c r="E24" s="18">
        <v>0</v>
      </c>
      <c r="F24" s="18">
        <v>10.8</v>
      </c>
      <c r="G24" s="18">
        <v>5.6</v>
      </c>
      <c r="H24" s="18">
        <v>5.6</v>
      </c>
      <c r="I24" s="18">
        <v>5</v>
      </c>
      <c r="J24" s="18">
        <v>5</v>
      </c>
    </row>
    <row r="25" spans="1:10" x14ac:dyDescent="0.25">
      <c r="A25" s="9" t="s">
        <v>26</v>
      </c>
      <c r="B25" s="12" t="s">
        <v>66</v>
      </c>
      <c r="C25" s="13" t="s">
        <v>67</v>
      </c>
      <c r="D25" s="3" t="s">
        <v>1</v>
      </c>
      <c r="E25" s="16">
        <f t="shared" ref="E25:H26" si="15">E26</f>
        <v>10.9</v>
      </c>
      <c r="F25" s="17">
        <f t="shared" si="15"/>
        <v>-9.5329999999999995</v>
      </c>
      <c r="G25" s="17">
        <f t="shared" si="15"/>
        <v>17.5</v>
      </c>
      <c r="H25" s="16">
        <f t="shared" si="15"/>
        <v>20</v>
      </c>
      <c r="I25" s="16">
        <f t="shared" ref="I25:J25" si="16">I26</f>
        <v>10</v>
      </c>
      <c r="J25" s="16">
        <f t="shared" si="16"/>
        <v>10</v>
      </c>
    </row>
    <row r="26" spans="1:10" x14ac:dyDescent="0.25">
      <c r="A26" s="9" t="s">
        <v>26</v>
      </c>
      <c r="B26" s="12" t="s">
        <v>68</v>
      </c>
      <c r="C26" s="13" t="s">
        <v>69</v>
      </c>
      <c r="D26" s="4" t="s">
        <v>1</v>
      </c>
      <c r="E26" s="17">
        <f t="shared" si="15"/>
        <v>10.9</v>
      </c>
      <c r="F26" s="17">
        <f t="shared" si="15"/>
        <v>-9.5329999999999995</v>
      </c>
      <c r="G26" s="17">
        <f t="shared" si="15"/>
        <v>17.5</v>
      </c>
      <c r="H26" s="17">
        <f t="shared" si="15"/>
        <v>20</v>
      </c>
      <c r="I26" s="17">
        <f t="shared" ref="I26:J26" si="17">I27</f>
        <v>10</v>
      </c>
      <c r="J26" s="17">
        <f t="shared" si="17"/>
        <v>10</v>
      </c>
    </row>
    <row r="27" spans="1:10" ht="48" x14ac:dyDescent="0.25">
      <c r="A27" s="8" t="s">
        <v>57</v>
      </c>
      <c r="B27" s="8" t="s">
        <v>70</v>
      </c>
      <c r="C27" s="15" t="s">
        <v>71</v>
      </c>
      <c r="D27" s="5" t="s">
        <v>96</v>
      </c>
      <c r="E27" s="18">
        <v>10.9</v>
      </c>
      <c r="F27" s="18">
        <v>-9.5329999999999995</v>
      </c>
      <c r="G27" s="18">
        <v>17.5</v>
      </c>
      <c r="H27" s="18">
        <v>20</v>
      </c>
      <c r="I27" s="18">
        <v>10</v>
      </c>
      <c r="J27" s="18">
        <v>10</v>
      </c>
    </row>
    <row r="28" spans="1:10" x14ac:dyDescent="0.25">
      <c r="A28" s="9" t="s">
        <v>26</v>
      </c>
      <c r="B28" s="9" t="s">
        <v>72</v>
      </c>
      <c r="C28" s="10" t="s">
        <v>73</v>
      </c>
      <c r="D28" s="3" t="s">
        <v>1</v>
      </c>
      <c r="E28" s="16">
        <f>E29</f>
        <v>4497.7919999999995</v>
      </c>
      <c r="F28" s="17">
        <f>F29+F40</f>
        <v>3257.7919999999999</v>
      </c>
      <c r="G28" s="17">
        <f>G29</f>
        <v>4497.7919999999995</v>
      </c>
      <c r="H28" s="16">
        <v>3489.5479999999998</v>
      </c>
      <c r="I28" s="16">
        <v>2226.4459999999999</v>
      </c>
      <c r="J28" s="16">
        <v>2232.6489999999999</v>
      </c>
    </row>
    <row r="29" spans="1:10" ht="34.200000000000003" x14ac:dyDescent="0.25">
      <c r="A29" s="9" t="s">
        <v>26</v>
      </c>
      <c r="B29" s="12" t="s">
        <v>74</v>
      </c>
      <c r="C29" s="13" t="s">
        <v>75</v>
      </c>
      <c r="D29" s="3" t="s">
        <v>1</v>
      </c>
      <c r="E29" s="16">
        <f>E30+E32+E34+E37</f>
        <v>4497.7919999999995</v>
      </c>
      <c r="F29" s="17">
        <f>F30+F32+F34+F37</f>
        <v>3264.8209999999999</v>
      </c>
      <c r="G29" s="17">
        <f>G30+G32+G34+G37</f>
        <v>4497.7919999999995</v>
      </c>
      <c r="H29" s="16">
        <f>H30+H34+H37</f>
        <v>3489.5480000000002</v>
      </c>
      <c r="I29" s="16">
        <f>I30+I34+I37</f>
        <v>2226.4459999999999</v>
      </c>
      <c r="J29" s="16">
        <f>J30+J34+J37</f>
        <v>2232.6489999999999</v>
      </c>
    </row>
    <row r="30" spans="1:10" ht="22.8" x14ac:dyDescent="0.25">
      <c r="A30" s="9" t="s">
        <v>26</v>
      </c>
      <c r="B30" s="12" t="s">
        <v>76</v>
      </c>
      <c r="C30" s="13" t="s">
        <v>77</v>
      </c>
      <c r="D30" s="4" t="s">
        <v>1</v>
      </c>
      <c r="E30" s="17">
        <f t="shared" ref="E30:J30" si="18">E31</f>
        <v>2836.8</v>
      </c>
      <c r="F30" s="17">
        <f t="shared" si="18"/>
        <v>2121.5</v>
      </c>
      <c r="G30" s="17">
        <f t="shared" si="18"/>
        <v>2836.8</v>
      </c>
      <c r="H30" s="17">
        <f t="shared" si="18"/>
        <v>122.54</v>
      </c>
      <c r="I30" s="17">
        <f t="shared" si="18"/>
        <v>77.816000000000003</v>
      </c>
      <c r="J30" s="17">
        <f t="shared" si="18"/>
        <v>72.858000000000004</v>
      </c>
    </row>
    <row r="31" spans="1:10" ht="24" x14ac:dyDescent="0.25">
      <c r="A31" s="8" t="s">
        <v>57</v>
      </c>
      <c r="B31" s="8" t="s">
        <v>78</v>
      </c>
      <c r="C31" s="15" t="s">
        <v>79</v>
      </c>
      <c r="D31" s="5" t="s">
        <v>96</v>
      </c>
      <c r="E31" s="18">
        <v>2836.8</v>
      </c>
      <c r="F31" s="18">
        <v>2121.5</v>
      </c>
      <c r="G31" s="18">
        <v>2836.8</v>
      </c>
      <c r="H31" s="18">
        <v>122.54</v>
      </c>
      <c r="I31" s="18">
        <v>77.816000000000003</v>
      </c>
      <c r="J31" s="18">
        <v>72.858000000000004</v>
      </c>
    </row>
    <row r="32" spans="1:10" ht="22.8" x14ac:dyDescent="0.25">
      <c r="A32" s="23" t="s">
        <v>26</v>
      </c>
      <c r="B32" s="23" t="s">
        <v>99</v>
      </c>
      <c r="C32" s="13" t="s">
        <v>100</v>
      </c>
      <c r="D32" s="5"/>
      <c r="E32" s="17">
        <f>E33</f>
        <v>600</v>
      </c>
      <c r="F32" s="17">
        <f>F33</f>
        <v>539.89300000000003</v>
      </c>
      <c r="G32" s="17">
        <f>G33</f>
        <v>600</v>
      </c>
      <c r="H32" s="18"/>
      <c r="I32" s="18"/>
      <c r="J32" s="18"/>
    </row>
    <row r="33" spans="1:13" ht="20.399999999999999" x14ac:dyDescent="0.25">
      <c r="A33" s="8" t="s">
        <v>57</v>
      </c>
      <c r="B33" s="24" t="s">
        <v>101</v>
      </c>
      <c r="C33" s="15" t="s">
        <v>102</v>
      </c>
      <c r="D33" s="5" t="s">
        <v>96</v>
      </c>
      <c r="E33" s="18">
        <v>600</v>
      </c>
      <c r="F33" s="18">
        <v>539.89300000000003</v>
      </c>
      <c r="G33" s="18">
        <v>600</v>
      </c>
      <c r="H33" s="18"/>
      <c r="I33" s="18"/>
      <c r="J33" s="18"/>
    </row>
    <row r="34" spans="1:13" ht="22.8" x14ac:dyDescent="0.25">
      <c r="A34" s="9" t="s">
        <v>26</v>
      </c>
      <c r="B34" s="12" t="s">
        <v>80</v>
      </c>
      <c r="C34" s="13" t="s">
        <v>81</v>
      </c>
      <c r="D34" s="4" t="s">
        <v>1</v>
      </c>
      <c r="E34" s="17">
        <f>E35+E36</f>
        <v>167.20000000000002</v>
      </c>
      <c r="F34" s="17">
        <f>F35+F36</f>
        <v>129.35</v>
      </c>
      <c r="G34" s="17">
        <f>G35+G36</f>
        <v>167.20000000000002</v>
      </c>
      <c r="H34" s="17">
        <f>H35+H36</f>
        <v>185.38499999999999</v>
      </c>
      <c r="I34" s="17">
        <f t="shared" ref="I34:J34" si="19">I35+I36</f>
        <v>191.339</v>
      </c>
      <c r="J34" s="21">
        <f t="shared" si="19"/>
        <v>197.542</v>
      </c>
      <c r="K34" s="22"/>
      <c r="L34" s="22"/>
      <c r="M34" s="22"/>
    </row>
    <row r="35" spans="1:13" ht="24" x14ac:dyDescent="0.25">
      <c r="A35" s="8" t="s">
        <v>57</v>
      </c>
      <c r="B35" s="8" t="s">
        <v>82</v>
      </c>
      <c r="C35" s="15" t="s">
        <v>83</v>
      </c>
      <c r="D35" s="5" t="s">
        <v>96</v>
      </c>
      <c r="E35" s="18">
        <v>22.15</v>
      </c>
      <c r="F35" s="18">
        <v>22.15</v>
      </c>
      <c r="G35" s="18">
        <v>22.15</v>
      </c>
      <c r="H35" s="18">
        <v>26.206</v>
      </c>
      <c r="I35" s="18">
        <v>26.206</v>
      </c>
      <c r="J35" s="18">
        <v>26.206</v>
      </c>
    </row>
    <row r="36" spans="1:13" ht="36" x14ac:dyDescent="0.25">
      <c r="A36" s="8" t="s">
        <v>57</v>
      </c>
      <c r="B36" s="8" t="s">
        <v>84</v>
      </c>
      <c r="C36" s="15" t="s">
        <v>85</v>
      </c>
      <c r="D36" s="5" t="s">
        <v>96</v>
      </c>
      <c r="E36" s="18">
        <v>145.05000000000001</v>
      </c>
      <c r="F36" s="18">
        <v>107.2</v>
      </c>
      <c r="G36" s="18">
        <v>145.05000000000001</v>
      </c>
      <c r="H36" s="18">
        <v>159.179</v>
      </c>
      <c r="I36" s="18">
        <v>165.13300000000001</v>
      </c>
      <c r="J36" s="18">
        <v>171.33600000000001</v>
      </c>
    </row>
    <row r="37" spans="1:13" x14ac:dyDescent="0.25">
      <c r="A37" s="9" t="s">
        <v>26</v>
      </c>
      <c r="B37" s="12" t="s">
        <v>86</v>
      </c>
      <c r="C37" s="13" t="s">
        <v>87</v>
      </c>
      <c r="D37" s="4" t="s">
        <v>1</v>
      </c>
      <c r="E37" s="17">
        <f t="shared" ref="E37:J37" si="20">E38+E39</f>
        <v>893.79199999999992</v>
      </c>
      <c r="F37" s="17">
        <f t="shared" si="20"/>
        <v>474.07799999999997</v>
      </c>
      <c r="G37" s="17">
        <f t="shared" si="20"/>
        <v>893.79199999999992</v>
      </c>
      <c r="H37" s="17">
        <f t="shared" si="20"/>
        <v>3181.623</v>
      </c>
      <c r="I37" s="17">
        <f t="shared" si="20"/>
        <v>1957.2909999999999</v>
      </c>
      <c r="J37" s="17">
        <f t="shared" si="20"/>
        <v>1962.249</v>
      </c>
    </row>
    <row r="38" spans="1:13" ht="48" x14ac:dyDescent="0.25">
      <c r="A38" s="8" t="s">
        <v>57</v>
      </c>
      <c r="B38" s="8" t="s">
        <v>88</v>
      </c>
      <c r="C38" s="15" t="s">
        <v>89</v>
      </c>
      <c r="D38" s="5" t="s">
        <v>96</v>
      </c>
      <c r="E38" s="18">
        <v>552.125</v>
      </c>
      <c r="F38" s="18">
        <v>414.09</v>
      </c>
      <c r="G38" s="18">
        <v>552.125</v>
      </c>
      <c r="H38" s="18">
        <v>371.23700000000002</v>
      </c>
      <c r="I38" s="18">
        <v>1</v>
      </c>
      <c r="J38" s="18">
        <v>1</v>
      </c>
    </row>
    <row r="39" spans="1:13" ht="24" x14ac:dyDescent="0.25">
      <c r="A39" s="8" t="s">
        <v>57</v>
      </c>
      <c r="B39" s="8" t="s">
        <v>90</v>
      </c>
      <c r="C39" s="15" t="s">
        <v>91</v>
      </c>
      <c r="D39" s="5" t="s">
        <v>96</v>
      </c>
      <c r="E39" s="18">
        <v>341.66699999999997</v>
      </c>
      <c r="F39" s="18">
        <v>59.988</v>
      </c>
      <c r="G39" s="18">
        <v>341.66699999999997</v>
      </c>
      <c r="H39" s="18">
        <v>2810.386</v>
      </c>
      <c r="I39" s="18">
        <v>1956.2909999999999</v>
      </c>
      <c r="J39" s="18">
        <v>1961.249</v>
      </c>
    </row>
    <row r="40" spans="1:13" ht="79.8" x14ac:dyDescent="0.25">
      <c r="A40" s="9">
        <v>925</v>
      </c>
      <c r="B40" s="23" t="s">
        <v>106</v>
      </c>
      <c r="C40" s="13" t="s">
        <v>104</v>
      </c>
      <c r="D40" s="5"/>
      <c r="E40" s="17"/>
      <c r="F40" s="17">
        <f t="shared" ref="F40" si="21">F41</f>
        <v>-7.0289999999999999</v>
      </c>
      <c r="G40" s="17"/>
      <c r="H40" s="17"/>
      <c r="I40" s="17"/>
      <c r="J40" s="17"/>
    </row>
    <row r="41" spans="1:13" ht="72" x14ac:dyDescent="0.25">
      <c r="A41" s="25">
        <v>925</v>
      </c>
      <c r="B41" s="24" t="s">
        <v>107</v>
      </c>
      <c r="C41" s="15" t="s">
        <v>105</v>
      </c>
      <c r="D41" s="5" t="s">
        <v>103</v>
      </c>
      <c r="E41" s="18"/>
      <c r="F41" s="18">
        <v>-7.0289999999999999</v>
      </c>
      <c r="G41" s="18"/>
      <c r="H41" s="18"/>
      <c r="I41" s="18"/>
      <c r="J41" s="18"/>
    </row>
    <row r="42" spans="1:13" x14ac:dyDescent="0.25">
      <c r="A42" s="15" t="s">
        <v>1</v>
      </c>
      <c r="B42" s="15" t="s">
        <v>1</v>
      </c>
      <c r="C42" s="13" t="s">
        <v>92</v>
      </c>
      <c r="D42" s="15" t="s">
        <v>1</v>
      </c>
      <c r="E42" s="17">
        <f t="shared" ref="E42:G42" si="22">E7+E28</f>
        <v>4567.7919999999995</v>
      </c>
      <c r="F42" s="17">
        <f t="shared" si="22"/>
        <v>3299.654</v>
      </c>
      <c r="G42" s="17">
        <f t="shared" si="22"/>
        <v>4591.4919999999993</v>
      </c>
      <c r="H42" s="17">
        <f>H7+H28</f>
        <v>3587.5079999999998</v>
      </c>
      <c r="I42" s="17">
        <f t="shared" ref="I42:J42" si="23">I7+I28</f>
        <v>2315.5459999999998</v>
      </c>
      <c r="J42" s="17">
        <f t="shared" si="23"/>
        <v>2321.7489999999998</v>
      </c>
      <c r="K42" s="13" t="s">
        <v>93</v>
      </c>
      <c r="L42" s="13" t="s">
        <v>94</v>
      </c>
      <c r="M42" s="13" t="s">
        <v>95</v>
      </c>
    </row>
  </sheetData>
  <mergeCells count="10">
    <mergeCell ref="A1:J1"/>
    <mergeCell ref="A3:A5"/>
    <mergeCell ref="B3:B5"/>
    <mergeCell ref="C3:C5"/>
    <mergeCell ref="D3:D5"/>
    <mergeCell ref="E3:E5"/>
    <mergeCell ref="F3:F5"/>
    <mergeCell ref="G3:G5"/>
    <mergeCell ref="H3:J4"/>
    <mergeCell ref="C2:F2"/>
  </mergeCells>
  <pageMargins left="0.39370078740157483" right="0.39370078740157483" top="0.19685039370078741" bottom="0.19685039370078741" header="0.31496062992125984" footer="0.31496062992125984"/>
  <pageSetup paperSize="9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2022-11-24T14:47:01Z</dcterms:modified>
</cp:coreProperties>
</file>