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J30" i="1" l="1"/>
  <c r="I30" i="1"/>
  <c r="H30" i="1"/>
  <c r="F30" i="1"/>
  <c r="E30" i="1"/>
  <c r="F44" i="1"/>
  <c r="G44" i="1"/>
  <c r="H44" i="1"/>
  <c r="I44" i="1"/>
  <c r="J44" i="1"/>
  <c r="E44" i="1"/>
  <c r="G42" i="1"/>
  <c r="H42" i="1"/>
  <c r="I42" i="1"/>
  <c r="J42" i="1"/>
  <c r="F42" i="1"/>
  <c r="E42" i="1"/>
  <c r="F31" i="1" l="1"/>
  <c r="F46" i="1" s="1"/>
  <c r="G34" i="1"/>
  <c r="F34" i="1"/>
  <c r="E34" i="1"/>
  <c r="F39" i="1"/>
  <c r="G39" i="1"/>
  <c r="E39" i="1"/>
  <c r="E31" i="1" s="1"/>
  <c r="E46" i="1" s="1"/>
  <c r="F36" i="1"/>
  <c r="G36" i="1"/>
  <c r="E36" i="1"/>
  <c r="F32" i="1"/>
  <c r="G32" i="1"/>
  <c r="E32" i="1"/>
  <c r="G27" i="1"/>
  <c r="E27" i="1"/>
  <c r="G28" i="1"/>
  <c r="F28" i="1"/>
  <c r="F27" i="1" s="1"/>
  <c r="E28" i="1"/>
  <c r="F24" i="1"/>
  <c r="G25" i="1"/>
  <c r="G24" i="1" s="1"/>
  <c r="F25" i="1"/>
  <c r="E25" i="1"/>
  <c r="E24" i="1" s="1"/>
  <c r="F22" i="1"/>
  <c r="F21" i="1" s="1"/>
  <c r="G22" i="1"/>
  <c r="G21" i="1" s="1"/>
  <c r="E21" i="1"/>
  <c r="E22" i="1"/>
  <c r="F18" i="1"/>
  <c r="G18" i="1"/>
  <c r="E18" i="1"/>
  <c r="F16" i="1"/>
  <c r="F15" i="1" s="1"/>
  <c r="G16" i="1"/>
  <c r="E16" i="1"/>
  <c r="F13" i="1"/>
  <c r="F12" i="1" s="1"/>
  <c r="G13" i="1"/>
  <c r="G12" i="1" s="1"/>
  <c r="E12" i="1"/>
  <c r="E13" i="1"/>
  <c r="F9" i="1"/>
  <c r="F10" i="1"/>
  <c r="G10" i="1"/>
  <c r="G9" i="1" s="1"/>
  <c r="E10" i="1"/>
  <c r="E9" i="1" s="1"/>
  <c r="G31" i="1" l="1"/>
  <c r="G30" i="1" s="1"/>
  <c r="F8" i="1"/>
  <c r="E15" i="1"/>
  <c r="E8" i="1" s="1"/>
  <c r="G15" i="1"/>
  <c r="G8" i="1" s="1"/>
  <c r="G46" i="1" l="1"/>
</calcChain>
</file>

<file path=xl/sharedStrings.xml><?xml version="1.0" encoding="utf-8"?>
<sst xmlns="http://schemas.openxmlformats.org/spreadsheetml/2006/main" count="194" uniqueCount="104">
  <si>
    <t/>
  </si>
  <si>
    <t>Код главного 
администра-
тора 
доходов</t>
  </si>
  <si>
    <t>Код бюджетной классификации</t>
  </si>
  <si>
    <t>Наименование бюджетной классификации</t>
  </si>
  <si>
    <t>Наименование главного администратора доходов</t>
  </si>
  <si>
    <t>План доходов на 2023 год</t>
  </si>
  <si>
    <t>Ожидаемый объем доходов на текущий финансовый год</t>
  </si>
  <si>
    <t>Показатели прогноза доходов бюджета</t>
  </si>
  <si>
    <t>Код главного администратора доходов областного бюджета</t>
  </si>
  <si>
    <t>Прогноз на 2024 год</t>
  </si>
  <si>
    <t>Прогноза ДФБНП от Администратора</t>
  </si>
  <si>
    <t>на 2024 год</t>
  </si>
  <si>
    <t>на 2025 год</t>
  </si>
  <si>
    <t>на 2026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</si>
  <si>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</si>
  <si>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</si>
  <si>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</si>
  <si>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</si>
  <si>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</si>
  <si>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</si>
  <si>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</si>
  <si>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</si>
  <si>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</si>
  <si>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</si>
  <si>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</si>
  <si>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</si>
  <si>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</si>
  <si>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</si>
  <si>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</si>
  <si>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</si>
  <si>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</si>
  <si>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182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</si>
  <si>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</si>
  <si>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</si>
  <si>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Федеральная налоговая служба</t>
  </si>
  <si>
    <t>10500000000000000</t>
  </si>
  <si>
    <t>НАЛОГИ НА СОВОКУПНЫЙ ДОХОД</t>
  </si>
  <si>
    <t>10503000010000110</t>
  </si>
  <si>
    <t>Единый сельскохозяйственный налог</t>
  </si>
  <si>
    <t>10503010010000110</t>
  </si>
  <si>
    <t>10600000000000000</t>
  </si>
  <si>
    <t>НАЛОГИ НА ИМУЩЕСТВО</t>
  </si>
  <si>
    <t>10601000000000110</t>
  </si>
  <si>
    <t>Налог на имущество физических лиц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</si>
  <si>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</si>
  <si>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</si>
  <si>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10606000000000110</t>
  </si>
  <si>
    <t>Земельный налог</t>
  </si>
  <si>
    <t>10606033100000110</t>
  </si>
  <si>
    <t>Земельный налог с организаций, обладающих земельным участком, расположенным в границах сельских поселений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</si>
  <si>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</si>
  <si>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</si>
  <si>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10800000000000000</t>
  </si>
  <si>
    <t>ГОСУДАРСТВЕННАЯ ПОШЛИНА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</si>
  <si>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</si>
  <si>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</si>
  <si>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925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</si>
  <si>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</si>
  <si>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</si>
  <si>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</si>
  <si>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</si>
  <si>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</si>
  <si>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</si>
  <si>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</si>
  <si>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</si>
  <si>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11700000000000000</t>
  </si>
  <si>
    <t>ПРОЧИЕ НЕНАЛОГОВЫЕ ДОХОДЫ</t>
  </si>
  <si>
    <t>11705000000000180</t>
  </si>
  <si>
    <t>Прочие неналоговые доходы</t>
  </si>
  <si>
    <t>11705050100000180</t>
  </si>
  <si>
    <t>Прочие неналоговые доходы бюджетов сельских поселений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</si>
  <si>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</si>
  <si>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</si>
  <si>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</si>
  <si>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</si>
  <si>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</si>
  <si>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</si>
  <si>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</si>
  <si>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</si>
  <si>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20230000000000150</t>
  </si>
  <si>
    <t>Субвенции бюджетам бюджетной системы Российской Федерации</t>
  </si>
  <si>
    <t>20230024100000150</t>
  </si>
  <si>
    <t>Субвенции бюджетам сельских поселений на выполнение передаваемых полномочий субъектов Российской Федерации</t>
  </si>
  <si>
    <t>20235118100000150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</si>
  <si>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</si>
  <si>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20240000000000150</t>
  </si>
  <si>
    <t>Иные межбюджетные трансферты</t>
  </si>
  <si>
    <t>20249999100000150</t>
  </si>
  <si>
    <t>Прочие межбюджетные трансферты, передаваемые бюджетам сельских поселений</t>
  </si>
  <si>
    <t>ВСЕГО ДОХОДОВ:</t>
  </si>
  <si>
    <t>Кассовые поступлений в текущем финансовом году (по состоянию на 30.09.2023)</t>
  </si>
  <si>
    <t>на 2024 - 2026 годы (отчет на 01.10.2023)</t>
  </si>
  <si>
    <t xml:space="preserve">Реестр источников доходов "бюджет сельского поселения "Туръя"" </t>
  </si>
  <si>
    <t>тыс.руб.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</si>
  <si>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</si>
  <si>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</si>
  <si>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</si>
  <si>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</si>
  <si>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</si>
  <si>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Администрация СП "Туръя"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</si>
  <si>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</si>
  <si>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</si>
  <si>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</si>
  <si>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21960010100000150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</si>
</sst>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3" x14ac:knownFonts="1">
    <font>
      <sz val="10"/>
      <color rgb="FF000000"/>
      <name val="Times New Roman"/>
    </font>
    <font>
      <sz val="9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sz val="10"/>
      <color rgb="FF000000"/>
      <name val="Arial Cyr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2">
    <xf numFmtId="0" fontId="0" fillId="0" borderId="0">
      <alignment vertical="top" wrapText="1"/>
    </xf>
    <xf numFmtId="49" fontId="11" fillId="0" borderId="2">
      <alignment horizontal="center" vertical="top" shrinkToFit="1"/>
    </xf>
  </cellStyleXfs>
  <cellXfs count="4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wrapText="1"/>
    </xf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12" fillId="0" borderId="2" xfId="1" applyNumberFormat="1" applyFont="1" applyProtection="1">
      <alignment horizontal="center" vertical="top" shrinkToFit="1"/>
    </xf>
    <xf numFmtId="49" fontId="7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</cellXfs>
  <cellStyles count="2">
    <cellStyle name="ex75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A2" sqref="A2:XFD2"/>
    </sheetView>
  </sheetViews>
  <sheetFormatPr defaultRowHeight="12" x14ac:dyDescent="0.2"/>
  <cols>
    <col min="1" max="1" width="7.83203125" style="1" customWidth="1"/>
    <col min="2" max="2" width="20.1640625" style="1" customWidth="1"/>
    <col min="3" max="3" width="52.6640625" style="1" customWidth="1"/>
    <col min="4" max="4" width="11.5" style="1" customWidth="1"/>
    <col min="5" max="6" width="10.83203125" style="1" customWidth="1"/>
    <col min="7" max="8" width="10.33203125" style="1" customWidth="1"/>
    <col min="9" max="10" width="10.5" style="1" customWidth="1"/>
    <col min="11" max="16384" width="9.33203125" style="1"/>
  </cols>
  <sheetData>
    <row r="1" spans="1:10" ht="19.5" customHeight="1" x14ac:dyDescent="0.2">
      <c r="A1" s="43" t="s">
        <v>92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2">
      <c r="A2" s="46" t="s">
        <v>91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2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93</v>
      </c>
    </row>
    <row r="4" spans="1:10" s="10" customFormat="1" ht="10.5" x14ac:dyDescent="0.2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4" t="s">
        <v>90</v>
      </c>
      <c r="G4" s="44" t="s">
        <v>6</v>
      </c>
      <c r="H4" s="44" t="s">
        <v>7</v>
      </c>
      <c r="I4" s="44"/>
      <c r="J4" s="44"/>
    </row>
    <row r="5" spans="1:10" s="10" customFormat="1" ht="10.5" x14ac:dyDescent="0.2">
      <c r="A5" s="44" t="s">
        <v>8</v>
      </c>
      <c r="B5" s="44" t="s">
        <v>0</v>
      </c>
      <c r="C5" s="45" t="s">
        <v>0</v>
      </c>
      <c r="D5" s="45" t="s">
        <v>0</v>
      </c>
      <c r="E5" s="45" t="s">
        <v>0</v>
      </c>
      <c r="F5" s="45" t="s">
        <v>0</v>
      </c>
      <c r="G5" s="45" t="s">
        <v>0</v>
      </c>
      <c r="H5" s="44" t="s">
        <v>9</v>
      </c>
      <c r="I5" s="45" t="s">
        <v>10</v>
      </c>
      <c r="J5" s="45" t="s">
        <v>0</v>
      </c>
    </row>
    <row r="6" spans="1:10" s="10" customFormat="1" ht="53.25" customHeight="1" x14ac:dyDescent="0.2">
      <c r="A6" s="44" t="s">
        <v>0</v>
      </c>
      <c r="B6" s="44" t="s">
        <v>0</v>
      </c>
      <c r="C6" s="45" t="s">
        <v>0</v>
      </c>
      <c r="D6" s="45" t="s">
        <v>0</v>
      </c>
      <c r="E6" s="45" t="s">
        <v>0</v>
      </c>
      <c r="F6" s="45" t="s">
        <v>0</v>
      </c>
      <c r="G6" s="45" t="s">
        <v>0</v>
      </c>
      <c r="H6" s="11" t="s">
        <v>11</v>
      </c>
      <c r="I6" s="11" t="s">
        <v>12</v>
      </c>
      <c r="J6" s="11" t="s">
        <v>13</v>
      </c>
    </row>
    <row r="7" spans="1:10" s="10" customFormat="1" ht="10.5" x14ac:dyDescent="0.2">
      <c r="A7" s="12" t="s">
        <v>14</v>
      </c>
      <c r="B7" s="12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22</v>
      </c>
      <c r="J7" s="12" t="s">
        <v>23</v>
      </c>
    </row>
    <row r="8" spans="1:10" s="3" customFormat="1" ht="11.25" x14ac:dyDescent="0.2">
      <c r="A8" s="13" t="s">
        <v>24</v>
      </c>
      <c r="B8" s="13" t="s">
        <v>25</v>
      </c>
      <c r="C8" s="14" t="s">
        <v>26</v>
      </c>
      <c r="D8" s="6" t="s">
        <v>0</v>
      </c>
      <c r="E8" s="15">
        <f>E9+E12+E15+E21+E24+E27</f>
        <v>97.95999999999998</v>
      </c>
      <c r="F8" s="15">
        <f t="shared" ref="F8:G8" si="0">F9+F12+F15+F21+F24+F27</f>
        <v>85.064000000000007</v>
      </c>
      <c r="G8" s="15">
        <f t="shared" si="0"/>
        <v>103.35199999999998</v>
      </c>
      <c r="H8" s="15">
        <v>106.4</v>
      </c>
      <c r="I8" s="15">
        <v>105.4</v>
      </c>
      <c r="J8" s="15">
        <v>91.4</v>
      </c>
    </row>
    <row r="9" spans="1:10" s="3" customFormat="1" ht="11.25" x14ac:dyDescent="0.2">
      <c r="A9" s="16" t="s">
        <v>24</v>
      </c>
      <c r="B9" s="17" t="s">
        <v>27</v>
      </c>
      <c r="C9" s="18" t="s">
        <v>28</v>
      </c>
      <c r="D9" s="8" t="s">
        <v>0</v>
      </c>
      <c r="E9" s="19">
        <f>E10</f>
        <v>47.26</v>
      </c>
      <c r="F9" s="19">
        <f t="shared" ref="F9:G9" si="1">F10</f>
        <v>33.783000000000001</v>
      </c>
      <c r="G9" s="19">
        <f t="shared" si="1"/>
        <v>47.26</v>
      </c>
      <c r="H9" s="19">
        <v>46</v>
      </c>
      <c r="I9" s="19">
        <v>46</v>
      </c>
      <c r="J9" s="19">
        <v>46</v>
      </c>
    </row>
    <row r="10" spans="1:10" s="3" customFormat="1" ht="11.25" x14ac:dyDescent="0.2">
      <c r="A10" s="16" t="s">
        <v>24</v>
      </c>
      <c r="B10" s="17" t="s">
        <v>29</v>
      </c>
      <c r="C10" s="18" t="s">
        <v>30</v>
      </c>
      <c r="D10" s="9" t="s">
        <v>0</v>
      </c>
      <c r="E10" s="20">
        <f>E11</f>
        <v>47.26</v>
      </c>
      <c r="F10" s="20">
        <f t="shared" ref="F10:G10" si="2">F11</f>
        <v>33.783000000000001</v>
      </c>
      <c r="G10" s="20">
        <f t="shared" si="2"/>
        <v>47.26</v>
      </c>
      <c r="H10" s="20">
        <v>46</v>
      </c>
      <c r="I10" s="20">
        <v>46</v>
      </c>
      <c r="J10" s="20">
        <v>46</v>
      </c>
    </row>
    <row r="11" spans="1:10" s="3" customFormat="1" ht="67.5" customHeight="1" x14ac:dyDescent="0.2">
      <c r="A11" s="4" t="s">
        <v>31</v>
      </c>
      <c r="B11" s="4" t="s">
        <v>32</v>
      </c>
      <c r="C11" s="21" t="s">
        <v>33</v>
      </c>
      <c r="D11" s="5" t="s">
        <v>34</v>
      </c>
      <c r="E11" s="22">
        <v>47.26</v>
      </c>
      <c r="F11" s="22">
        <v>33.783000000000001</v>
      </c>
      <c r="G11" s="22">
        <v>47.26</v>
      </c>
      <c r="H11" s="22">
        <v>46</v>
      </c>
      <c r="I11" s="22">
        <v>46</v>
      </c>
      <c r="J11" s="22">
        <v>46</v>
      </c>
    </row>
    <row r="12" spans="1:10" s="3" customFormat="1" ht="11.25" x14ac:dyDescent="0.2">
      <c r="A12" s="16" t="s">
        <v>24</v>
      </c>
      <c r="B12" s="17" t="s">
        <v>35</v>
      </c>
      <c r="C12" s="18" t="s">
        <v>36</v>
      </c>
      <c r="D12" s="8" t="s">
        <v>0</v>
      </c>
      <c r="E12" s="19">
        <f>E13</f>
        <v>15</v>
      </c>
      <c r="F12" s="19">
        <f t="shared" ref="F12:G12" si="3">F13</f>
        <v>14.103999999999999</v>
      </c>
      <c r="G12" s="19">
        <f t="shared" si="3"/>
        <v>15</v>
      </c>
      <c r="H12" s="19">
        <v>15</v>
      </c>
      <c r="I12" s="19">
        <v>15</v>
      </c>
      <c r="J12" s="19">
        <v>15</v>
      </c>
    </row>
    <row r="13" spans="1:10" s="3" customFormat="1" ht="11.25" x14ac:dyDescent="0.2">
      <c r="A13" s="16" t="s">
        <v>24</v>
      </c>
      <c r="B13" s="17" t="s">
        <v>37</v>
      </c>
      <c r="C13" s="18" t="s">
        <v>38</v>
      </c>
      <c r="D13" s="9" t="s">
        <v>0</v>
      </c>
      <c r="E13" s="20">
        <f>E14</f>
        <v>15</v>
      </c>
      <c r="F13" s="20">
        <f t="shared" ref="F13:G13" si="4">F14</f>
        <v>14.103999999999999</v>
      </c>
      <c r="G13" s="20">
        <f t="shared" si="4"/>
        <v>15</v>
      </c>
      <c r="H13" s="20">
        <v>15</v>
      </c>
      <c r="I13" s="20">
        <v>15</v>
      </c>
      <c r="J13" s="20">
        <v>15</v>
      </c>
    </row>
    <row r="14" spans="1:10" s="3" customFormat="1" ht="33.75" x14ac:dyDescent="0.2">
      <c r="A14" s="4" t="s">
        <v>31</v>
      </c>
      <c r="B14" s="4" t="s">
        <v>39</v>
      </c>
      <c r="C14" s="21" t="s">
        <v>38</v>
      </c>
      <c r="D14" s="5" t="s">
        <v>34</v>
      </c>
      <c r="E14" s="22">
        <v>15</v>
      </c>
      <c r="F14" s="22">
        <v>14.103999999999999</v>
      </c>
      <c r="G14" s="22">
        <v>15</v>
      </c>
      <c r="H14" s="22">
        <v>15</v>
      </c>
      <c r="I14" s="22">
        <v>15</v>
      </c>
      <c r="J14" s="22">
        <v>15</v>
      </c>
    </row>
    <row r="15" spans="1:10" s="3" customFormat="1" ht="11.25" x14ac:dyDescent="0.2">
      <c r="A15" s="16" t="s">
        <v>24</v>
      </c>
      <c r="B15" s="17" t="s">
        <v>40</v>
      </c>
      <c r="C15" s="18" t="s">
        <v>41</v>
      </c>
      <c r="D15" s="8" t="s">
        <v>0</v>
      </c>
      <c r="E15" s="19">
        <f>E16+E18</f>
        <v>10</v>
      </c>
      <c r="F15" s="19">
        <f t="shared" ref="F15:G15" si="5">F16+F18</f>
        <v>6.1849999999999996</v>
      </c>
      <c r="G15" s="19">
        <f t="shared" si="5"/>
        <v>10</v>
      </c>
      <c r="H15" s="19">
        <v>14</v>
      </c>
      <c r="I15" s="19">
        <v>14</v>
      </c>
      <c r="J15" s="19">
        <v>14</v>
      </c>
    </row>
    <row r="16" spans="1:10" s="3" customFormat="1" ht="11.25" x14ac:dyDescent="0.2">
      <c r="A16" s="16" t="s">
        <v>24</v>
      </c>
      <c r="B16" s="17" t="s">
        <v>42</v>
      </c>
      <c r="C16" s="18" t="s">
        <v>43</v>
      </c>
      <c r="D16" s="9" t="s">
        <v>0</v>
      </c>
      <c r="E16" s="20">
        <f>E17</f>
        <v>8</v>
      </c>
      <c r="F16" s="20">
        <f t="shared" ref="F16:G16" si="6">F17</f>
        <v>6.1719999999999997</v>
      </c>
      <c r="G16" s="20">
        <f t="shared" si="6"/>
        <v>8</v>
      </c>
      <c r="H16" s="20">
        <v>11</v>
      </c>
      <c r="I16" s="20">
        <v>11</v>
      </c>
      <c r="J16" s="20">
        <v>11</v>
      </c>
    </row>
    <row r="17" spans="1:10" s="3" customFormat="1" ht="33.75" x14ac:dyDescent="0.2">
      <c r="A17" s="4" t="s">
        <v>31</v>
      </c>
      <c r="B17" s="4" t="s">
        <v>44</v>
      </c>
      <c r="C17" s="21" t="s">
        <v>45</v>
      </c>
      <c r="D17" s="5" t="s">
        <v>34</v>
      </c>
      <c r="E17" s="22">
        <v>8</v>
      </c>
      <c r="F17" s="22">
        <v>6.1719999999999997</v>
      </c>
      <c r="G17" s="22">
        <v>8</v>
      </c>
      <c r="H17" s="22">
        <v>11</v>
      </c>
      <c r="I17" s="22">
        <v>11</v>
      </c>
      <c r="J17" s="22">
        <v>11</v>
      </c>
    </row>
    <row r="18" spans="1:10" s="3" customFormat="1" ht="11.25" x14ac:dyDescent="0.2">
      <c r="A18" s="16" t="s">
        <v>24</v>
      </c>
      <c r="B18" s="17" t="s">
        <v>46</v>
      </c>
      <c r="C18" s="18" t="s">
        <v>47</v>
      </c>
      <c r="D18" s="9" t="s">
        <v>0</v>
      </c>
      <c r="E18" s="20">
        <f>E19+E20</f>
        <v>2</v>
      </c>
      <c r="F18" s="20">
        <f t="shared" ref="F18:G18" si="7">F19+F20</f>
        <v>1.3000000000000012E-2</v>
      </c>
      <c r="G18" s="20">
        <f t="shared" si="7"/>
        <v>2</v>
      </c>
      <c r="H18" s="20">
        <v>3</v>
      </c>
      <c r="I18" s="20">
        <v>3</v>
      </c>
      <c r="J18" s="20">
        <v>3</v>
      </c>
    </row>
    <row r="19" spans="1:10" s="3" customFormat="1" ht="33.75" x14ac:dyDescent="0.2">
      <c r="A19" s="4" t="s">
        <v>31</v>
      </c>
      <c r="B19" s="4" t="s">
        <v>48</v>
      </c>
      <c r="C19" s="21" t="s">
        <v>49</v>
      </c>
      <c r="D19" s="5" t="s">
        <v>34</v>
      </c>
      <c r="E19" s="22">
        <v>0</v>
      </c>
      <c r="F19" s="22">
        <v>0.503</v>
      </c>
      <c r="G19" s="22">
        <v>1</v>
      </c>
      <c r="H19" s="22">
        <v>1</v>
      </c>
      <c r="I19" s="22">
        <v>1</v>
      </c>
      <c r="J19" s="22">
        <v>1</v>
      </c>
    </row>
    <row r="20" spans="1:10" s="3" customFormat="1" ht="33.75" x14ac:dyDescent="0.2">
      <c r="A20" s="4" t="s">
        <v>31</v>
      </c>
      <c r="B20" s="4" t="s">
        <v>50</v>
      </c>
      <c r="C20" s="21" t="s">
        <v>51</v>
      </c>
      <c r="D20" s="5" t="s">
        <v>34</v>
      </c>
      <c r="E20" s="22">
        <v>2</v>
      </c>
      <c r="F20" s="22">
        <v>-0.49</v>
      </c>
      <c r="G20" s="22">
        <v>1</v>
      </c>
      <c r="H20" s="22">
        <v>2</v>
      </c>
      <c r="I20" s="22">
        <v>2</v>
      </c>
      <c r="J20" s="22">
        <v>2</v>
      </c>
    </row>
    <row r="21" spans="1:10" s="3" customFormat="1" ht="11.25" x14ac:dyDescent="0.2">
      <c r="A21" s="16" t="s">
        <v>24</v>
      </c>
      <c r="B21" s="17" t="s">
        <v>52</v>
      </c>
      <c r="C21" s="18" t="s">
        <v>53</v>
      </c>
      <c r="D21" s="8" t="s">
        <v>0</v>
      </c>
      <c r="E21" s="19">
        <f>E22</f>
        <v>0.1</v>
      </c>
      <c r="F21" s="19">
        <f t="shared" ref="F21:G21" si="8">F22</f>
        <v>0</v>
      </c>
      <c r="G21" s="19">
        <f t="shared" si="8"/>
        <v>0.1</v>
      </c>
      <c r="H21" s="19">
        <v>0.1</v>
      </c>
      <c r="I21" s="19">
        <v>0.1</v>
      </c>
      <c r="J21" s="19">
        <v>0.1</v>
      </c>
    </row>
    <row r="22" spans="1:10" s="3" customFormat="1" ht="33" customHeight="1" x14ac:dyDescent="0.2">
      <c r="A22" s="13" t="s">
        <v>24</v>
      </c>
      <c r="B22" s="23" t="s">
        <v>54</v>
      </c>
      <c r="C22" s="24" t="s">
        <v>55</v>
      </c>
      <c r="D22" s="7" t="s">
        <v>0</v>
      </c>
      <c r="E22" s="25">
        <f>E23</f>
        <v>0.1</v>
      </c>
      <c r="F22" s="25">
        <f t="shared" ref="F22:G22" si="9">F23</f>
        <v>0</v>
      </c>
      <c r="G22" s="25">
        <f t="shared" si="9"/>
        <v>0.1</v>
      </c>
      <c r="H22" s="25">
        <v>0.1</v>
      </c>
      <c r="I22" s="25">
        <v>0.1</v>
      </c>
      <c r="J22" s="25">
        <v>0.1</v>
      </c>
    </row>
    <row r="23" spans="1:10" s="3" customFormat="1" ht="57.75" customHeight="1" x14ac:dyDescent="0.2">
      <c r="A23" s="4" t="s">
        <v>56</v>
      </c>
      <c r="B23" s="4" t="s">
        <v>57</v>
      </c>
      <c r="C23" s="21" t="s">
        <v>58</v>
      </c>
      <c r="D23" s="33" t="s">
        <v>99</v>
      </c>
      <c r="E23" s="22">
        <v>0.1</v>
      </c>
      <c r="F23" s="22">
        <v>0</v>
      </c>
      <c r="G23" s="22">
        <v>0.1</v>
      </c>
      <c r="H23" s="22">
        <v>0.1</v>
      </c>
      <c r="I23" s="22">
        <v>0.1</v>
      </c>
      <c r="J23" s="22">
        <v>0.1</v>
      </c>
    </row>
    <row r="24" spans="1:10" s="3" customFormat="1" ht="31.5" x14ac:dyDescent="0.2">
      <c r="A24" s="16" t="s">
        <v>24</v>
      </c>
      <c r="B24" s="17" t="s">
        <v>59</v>
      </c>
      <c r="C24" s="18" t="s">
        <v>60</v>
      </c>
      <c r="D24" s="8" t="s">
        <v>0</v>
      </c>
      <c r="E24" s="19">
        <f t="shared" ref="E24:G25" si="10">E25</f>
        <v>5.6</v>
      </c>
      <c r="F24" s="19">
        <f t="shared" si="10"/>
        <v>6.74</v>
      </c>
      <c r="G24" s="19">
        <f t="shared" si="10"/>
        <v>6.74</v>
      </c>
      <c r="H24" s="19">
        <v>6.3</v>
      </c>
      <c r="I24" s="19">
        <v>6.3</v>
      </c>
      <c r="J24" s="19">
        <v>6.3</v>
      </c>
    </row>
    <row r="25" spans="1:10" s="3" customFormat="1" ht="63.75" customHeight="1" x14ac:dyDescent="0.2">
      <c r="A25" s="13" t="s">
        <v>24</v>
      </c>
      <c r="B25" s="23" t="s">
        <v>61</v>
      </c>
      <c r="C25" s="24" t="s">
        <v>62</v>
      </c>
      <c r="D25" s="7" t="s">
        <v>0</v>
      </c>
      <c r="E25" s="25">
        <f t="shared" si="10"/>
        <v>5.6</v>
      </c>
      <c r="F25" s="25">
        <f t="shared" si="10"/>
        <v>6.74</v>
      </c>
      <c r="G25" s="25">
        <f t="shared" si="10"/>
        <v>6.74</v>
      </c>
      <c r="H25" s="25">
        <v>6.3</v>
      </c>
      <c r="I25" s="25">
        <v>6.3</v>
      </c>
      <c r="J25" s="25">
        <v>6.3</v>
      </c>
    </row>
    <row r="26" spans="1:10" s="3" customFormat="1" ht="56.25" x14ac:dyDescent="0.2">
      <c r="A26" s="4" t="s">
        <v>56</v>
      </c>
      <c r="B26" s="4" t="s">
        <v>63</v>
      </c>
      <c r="C26" s="21" t="s">
        <v>64</v>
      </c>
      <c r="D26" s="33" t="s">
        <v>99</v>
      </c>
      <c r="E26" s="22">
        <v>5.6</v>
      </c>
      <c r="F26" s="22">
        <v>6.74</v>
      </c>
      <c r="G26" s="22">
        <v>6.74</v>
      </c>
      <c r="H26" s="22">
        <v>6.3</v>
      </c>
      <c r="I26" s="22">
        <v>6.3</v>
      </c>
      <c r="J26" s="22">
        <v>6.3</v>
      </c>
    </row>
    <row r="27" spans="1:10" s="3" customFormat="1" ht="11.25" x14ac:dyDescent="0.2">
      <c r="A27" s="16" t="s">
        <v>24</v>
      </c>
      <c r="B27" s="17" t="s">
        <v>65</v>
      </c>
      <c r="C27" s="18" t="s">
        <v>66</v>
      </c>
      <c r="D27" s="34" t="s">
        <v>0</v>
      </c>
      <c r="E27" s="19">
        <f t="shared" ref="E27:G28" si="11">E28</f>
        <v>20</v>
      </c>
      <c r="F27" s="19">
        <f t="shared" si="11"/>
        <v>24.251999999999999</v>
      </c>
      <c r="G27" s="19">
        <f t="shared" si="11"/>
        <v>24.251999999999999</v>
      </c>
      <c r="H27" s="19">
        <v>25</v>
      </c>
      <c r="I27" s="19">
        <v>24</v>
      </c>
      <c r="J27" s="19">
        <v>10</v>
      </c>
    </row>
    <row r="28" spans="1:10" s="3" customFormat="1" ht="11.25" x14ac:dyDescent="0.2">
      <c r="A28" s="13" t="s">
        <v>24</v>
      </c>
      <c r="B28" s="23" t="s">
        <v>67</v>
      </c>
      <c r="C28" s="24" t="s">
        <v>68</v>
      </c>
      <c r="D28" s="35" t="s">
        <v>0</v>
      </c>
      <c r="E28" s="25">
        <f t="shared" si="11"/>
        <v>20</v>
      </c>
      <c r="F28" s="25">
        <f t="shared" si="11"/>
        <v>24.251999999999999</v>
      </c>
      <c r="G28" s="25">
        <f t="shared" si="11"/>
        <v>24.251999999999999</v>
      </c>
      <c r="H28" s="25">
        <v>25</v>
      </c>
      <c r="I28" s="25">
        <v>24</v>
      </c>
      <c r="J28" s="25">
        <v>10</v>
      </c>
    </row>
    <row r="29" spans="1:10" s="3" customFormat="1" ht="21" x14ac:dyDescent="0.2">
      <c r="A29" s="4" t="s">
        <v>56</v>
      </c>
      <c r="B29" s="4" t="s">
        <v>69</v>
      </c>
      <c r="C29" s="21" t="s">
        <v>70</v>
      </c>
      <c r="D29" s="33" t="s">
        <v>99</v>
      </c>
      <c r="E29" s="22">
        <v>20</v>
      </c>
      <c r="F29" s="22">
        <v>24.251999999999999</v>
      </c>
      <c r="G29" s="22">
        <v>24.251999999999999</v>
      </c>
      <c r="H29" s="22">
        <v>25</v>
      </c>
      <c r="I29" s="22">
        <v>24</v>
      </c>
      <c r="J29" s="22">
        <v>10</v>
      </c>
    </row>
    <row r="30" spans="1:10" s="3" customFormat="1" ht="11.25" x14ac:dyDescent="0.2">
      <c r="A30" s="16" t="s">
        <v>24</v>
      </c>
      <c r="B30" s="16" t="s">
        <v>71</v>
      </c>
      <c r="C30" s="26" t="s">
        <v>72</v>
      </c>
      <c r="D30" s="34" t="s">
        <v>0</v>
      </c>
      <c r="E30" s="19">
        <f t="shared" ref="E30:J30" si="12">E31+E42+E44</f>
        <v>4406.7359999999999</v>
      </c>
      <c r="F30" s="19">
        <f t="shared" si="12"/>
        <v>3208.3110000000006</v>
      </c>
      <c r="G30" s="19">
        <f t="shared" si="12"/>
        <v>4406.7359999999999</v>
      </c>
      <c r="H30" s="19">
        <f t="shared" si="12"/>
        <v>1625.5614499999999</v>
      </c>
      <c r="I30" s="19">
        <f t="shared" si="12"/>
        <v>1723.3832199999999</v>
      </c>
      <c r="J30" s="19">
        <f t="shared" si="12"/>
        <v>1657.2102199999999</v>
      </c>
    </row>
    <row r="31" spans="1:10" s="3" customFormat="1" ht="31.5" x14ac:dyDescent="0.2">
      <c r="A31" s="13" t="s">
        <v>24</v>
      </c>
      <c r="B31" s="23" t="s">
        <v>73</v>
      </c>
      <c r="C31" s="24" t="s">
        <v>74</v>
      </c>
      <c r="D31" s="36" t="s">
        <v>0</v>
      </c>
      <c r="E31" s="15">
        <f>E32+E36+E39+E34</f>
        <v>4403.7359999999999</v>
      </c>
      <c r="F31" s="15">
        <f>F32+F36+F39+F34</f>
        <v>3208.0160000000005</v>
      </c>
      <c r="G31" s="15">
        <f>G32+G36+G39+G34</f>
        <v>4403.7359999999999</v>
      </c>
      <c r="H31" s="15">
        <v>1625.5614499999999</v>
      </c>
      <c r="I31" s="15">
        <v>1723.3832199999999</v>
      </c>
      <c r="J31" s="15">
        <v>1657.2102199999999</v>
      </c>
    </row>
    <row r="32" spans="1:10" s="3" customFormat="1" ht="21" x14ac:dyDescent="0.2">
      <c r="A32" s="16" t="s">
        <v>24</v>
      </c>
      <c r="B32" s="17" t="s">
        <v>75</v>
      </c>
      <c r="C32" s="18" t="s">
        <v>76</v>
      </c>
      <c r="D32" s="37" t="s">
        <v>0</v>
      </c>
      <c r="E32" s="20">
        <f>E33</f>
        <v>122.54</v>
      </c>
      <c r="F32" s="20">
        <f t="shared" ref="F32:G32" si="13">F33</f>
        <v>83.1</v>
      </c>
      <c r="G32" s="20">
        <f t="shared" si="13"/>
        <v>122.54</v>
      </c>
      <c r="H32" s="20">
        <v>109.99</v>
      </c>
      <c r="I32" s="20">
        <v>80.826999999999998</v>
      </c>
      <c r="J32" s="20">
        <v>80.914000000000001</v>
      </c>
    </row>
    <row r="33" spans="1:10" s="3" customFormat="1" ht="33.75" x14ac:dyDescent="0.2">
      <c r="A33" s="4" t="s">
        <v>56</v>
      </c>
      <c r="B33" s="4" t="s">
        <v>77</v>
      </c>
      <c r="C33" s="21" t="s">
        <v>78</v>
      </c>
      <c r="D33" s="33" t="s">
        <v>99</v>
      </c>
      <c r="E33" s="22">
        <v>122.54</v>
      </c>
      <c r="F33" s="22">
        <v>83.1</v>
      </c>
      <c r="G33" s="22">
        <v>122.54</v>
      </c>
      <c r="H33" s="22">
        <v>109.99</v>
      </c>
      <c r="I33" s="22">
        <v>80.826999999999998</v>
      </c>
      <c r="J33" s="22">
        <v>80.914000000000001</v>
      </c>
    </row>
    <row r="34" spans="1:10" s="3" customFormat="1" ht="22.5" x14ac:dyDescent="0.2">
      <c r="A34" s="27" t="s">
        <v>24</v>
      </c>
      <c r="B34" s="28">
        <v>2.02200000000001E+16</v>
      </c>
      <c r="C34" s="29" t="s">
        <v>98</v>
      </c>
      <c r="D34" s="33"/>
      <c r="E34" s="30">
        <f>E35</f>
        <v>1198</v>
      </c>
      <c r="F34" s="30">
        <f>F35</f>
        <v>1076.49</v>
      </c>
      <c r="G34" s="30">
        <f>G35</f>
        <v>1198</v>
      </c>
      <c r="H34" s="22">
        <v>0</v>
      </c>
      <c r="I34" s="22">
        <v>0</v>
      </c>
      <c r="J34" s="22">
        <v>0</v>
      </c>
    </row>
    <row r="35" spans="1:10" s="3" customFormat="1" ht="21" x14ac:dyDescent="0.2">
      <c r="A35" s="4">
        <v>925</v>
      </c>
      <c r="B35" s="31">
        <v>2.02299991E+16</v>
      </c>
      <c r="C35" s="21" t="s">
        <v>97</v>
      </c>
      <c r="D35" s="33" t="s">
        <v>99</v>
      </c>
      <c r="E35" s="22">
        <v>1198</v>
      </c>
      <c r="F35" s="22">
        <v>1076.49</v>
      </c>
      <c r="G35" s="22">
        <v>1198</v>
      </c>
      <c r="H35" s="22"/>
      <c r="I35" s="22"/>
      <c r="J35" s="22"/>
    </row>
    <row r="36" spans="1:10" s="3" customFormat="1" ht="21" x14ac:dyDescent="0.2">
      <c r="A36" s="16" t="s">
        <v>24</v>
      </c>
      <c r="B36" s="17" t="s">
        <v>79</v>
      </c>
      <c r="C36" s="18" t="s">
        <v>80</v>
      </c>
      <c r="D36" s="37" t="s">
        <v>0</v>
      </c>
      <c r="E36" s="20">
        <f>E37+E38</f>
        <v>200.25899999999999</v>
      </c>
      <c r="F36" s="20">
        <f t="shared" ref="F36:G36" si="14">F37+F38</f>
        <v>145.90299999999999</v>
      </c>
      <c r="G36" s="20">
        <f t="shared" si="14"/>
        <v>200.25899999999999</v>
      </c>
      <c r="H36" s="20">
        <v>211.45144999999999</v>
      </c>
      <c r="I36" s="20">
        <v>219.48421999999999</v>
      </c>
      <c r="J36" s="20">
        <v>228.10622000000001</v>
      </c>
    </row>
    <row r="37" spans="1:10" s="3" customFormat="1" ht="22.5" x14ac:dyDescent="0.2">
      <c r="A37" s="4" t="s">
        <v>56</v>
      </c>
      <c r="B37" s="4" t="s">
        <v>81</v>
      </c>
      <c r="C37" s="21" t="s">
        <v>82</v>
      </c>
      <c r="D37" s="33" t="s">
        <v>99</v>
      </c>
      <c r="E37" s="22">
        <v>26.206</v>
      </c>
      <c r="F37" s="22">
        <v>26.206</v>
      </c>
      <c r="G37" s="22">
        <v>26.206</v>
      </c>
      <c r="H37" s="22">
        <v>26.414449999999999</v>
      </c>
      <c r="I37" s="22">
        <v>27.022220000000001</v>
      </c>
      <c r="J37" s="22">
        <v>27.022220000000001</v>
      </c>
    </row>
    <row r="38" spans="1:10" s="3" customFormat="1" ht="45" x14ac:dyDescent="0.2">
      <c r="A38" s="4" t="s">
        <v>56</v>
      </c>
      <c r="B38" s="4" t="s">
        <v>83</v>
      </c>
      <c r="C38" s="21" t="s">
        <v>84</v>
      </c>
      <c r="D38" s="33" t="s">
        <v>99</v>
      </c>
      <c r="E38" s="22">
        <v>174.053</v>
      </c>
      <c r="F38" s="22">
        <v>119.697</v>
      </c>
      <c r="G38" s="22">
        <v>174.053</v>
      </c>
      <c r="H38" s="22">
        <v>185.03700000000001</v>
      </c>
      <c r="I38" s="22">
        <v>192.46199999999999</v>
      </c>
      <c r="J38" s="22">
        <v>201.084</v>
      </c>
    </row>
    <row r="39" spans="1:10" s="3" customFormat="1" ht="15" customHeight="1" x14ac:dyDescent="0.2">
      <c r="A39" s="42" t="s">
        <v>24</v>
      </c>
      <c r="B39" s="17" t="s">
        <v>85</v>
      </c>
      <c r="C39" s="18" t="s">
        <v>86</v>
      </c>
      <c r="D39" s="37" t="s">
        <v>0</v>
      </c>
      <c r="E39" s="20">
        <f>E40+E41</f>
        <v>2882.9369999999999</v>
      </c>
      <c r="F39" s="20">
        <f t="shared" ref="F39:G39" si="15">F40+F41</f>
        <v>1902.5230000000001</v>
      </c>
      <c r="G39" s="20">
        <f t="shared" si="15"/>
        <v>2882.9369999999999</v>
      </c>
      <c r="H39" s="20">
        <v>1304.1199999999999</v>
      </c>
      <c r="I39" s="20">
        <v>1423.0719999999999</v>
      </c>
      <c r="J39" s="20">
        <v>1348.19</v>
      </c>
    </row>
    <row r="40" spans="1:10" s="3" customFormat="1" ht="56.25" x14ac:dyDescent="0.2">
      <c r="A40" s="32">
        <v>925</v>
      </c>
      <c r="B40" s="28">
        <v>2.02400141000001E+16</v>
      </c>
      <c r="C40" s="29" t="s">
        <v>94</v>
      </c>
      <c r="D40" s="33" t="s">
        <v>99</v>
      </c>
      <c r="E40" s="30">
        <v>371.41300000000001</v>
      </c>
      <c r="F40" s="30">
        <v>237.4</v>
      </c>
      <c r="G40" s="30">
        <v>371.41300000000001</v>
      </c>
      <c r="H40" s="20">
        <v>0</v>
      </c>
      <c r="I40" s="20">
        <v>0</v>
      </c>
      <c r="J40" s="20">
        <v>0</v>
      </c>
    </row>
    <row r="41" spans="1:10" s="3" customFormat="1" ht="22.5" x14ac:dyDescent="0.2">
      <c r="A41" s="4" t="s">
        <v>56</v>
      </c>
      <c r="B41" s="4" t="s">
        <v>87</v>
      </c>
      <c r="C41" s="21" t="s">
        <v>88</v>
      </c>
      <c r="D41" s="33" t="s">
        <v>99</v>
      </c>
      <c r="E41" s="22">
        <v>2511.5239999999999</v>
      </c>
      <c r="F41" s="22">
        <v>1665.123</v>
      </c>
      <c r="G41" s="22">
        <v>2511.5239999999999</v>
      </c>
      <c r="H41" s="22">
        <v>1304.1199999999999</v>
      </c>
      <c r="I41" s="22">
        <v>1423.0719999999999</v>
      </c>
      <c r="J41" s="22">
        <v>1348.19</v>
      </c>
    </row>
    <row r="42" spans="1:10" s="39" customFormat="1" ht="10.5" x14ac:dyDescent="0.2">
      <c r="A42" s="40" t="s">
        <v>24</v>
      </c>
      <c r="B42" s="38">
        <v>2.07000000000001E+16</v>
      </c>
      <c r="C42" s="18" t="s">
        <v>100</v>
      </c>
      <c r="D42" s="37"/>
      <c r="E42" s="20">
        <f>F43</f>
        <v>3</v>
      </c>
      <c r="F42" s="20">
        <f>F43</f>
        <v>3</v>
      </c>
      <c r="G42" s="20">
        <f t="shared" ref="G42:J42" si="16">G43</f>
        <v>3</v>
      </c>
      <c r="H42" s="20">
        <f t="shared" si="16"/>
        <v>0</v>
      </c>
      <c r="I42" s="20">
        <f t="shared" si="16"/>
        <v>0</v>
      </c>
      <c r="J42" s="20">
        <f t="shared" si="16"/>
        <v>0</v>
      </c>
    </row>
    <row r="43" spans="1:10" s="3" customFormat="1" ht="33.75" x14ac:dyDescent="0.2">
      <c r="A43" s="27" t="s">
        <v>24</v>
      </c>
      <c r="B43" s="28">
        <v>2.07050201000001E+16</v>
      </c>
      <c r="C43" s="29" t="s">
        <v>95</v>
      </c>
      <c r="D43" s="33"/>
      <c r="E43" s="30">
        <v>3</v>
      </c>
      <c r="F43" s="30">
        <v>3</v>
      </c>
      <c r="G43" s="30">
        <v>3</v>
      </c>
      <c r="H43" s="22">
        <v>0</v>
      </c>
      <c r="I43" s="22">
        <v>0</v>
      </c>
      <c r="J43" s="22">
        <v>0</v>
      </c>
    </row>
    <row r="44" spans="1:10" s="39" customFormat="1" ht="31.5" x14ac:dyDescent="0.2">
      <c r="A44" s="40" t="s">
        <v>24</v>
      </c>
      <c r="B44" s="41" t="s">
        <v>102</v>
      </c>
      <c r="C44" s="18" t="s">
        <v>101</v>
      </c>
      <c r="D44" s="37"/>
      <c r="E44" s="20">
        <f>E45</f>
        <v>0</v>
      </c>
      <c r="F44" s="20">
        <f t="shared" ref="F44:J44" si="17">F45</f>
        <v>-2.7050000000000001</v>
      </c>
      <c r="G44" s="20">
        <f t="shared" si="17"/>
        <v>0</v>
      </c>
      <c r="H44" s="20">
        <f t="shared" si="17"/>
        <v>0</v>
      </c>
      <c r="I44" s="20">
        <f t="shared" si="17"/>
        <v>0</v>
      </c>
      <c r="J44" s="20">
        <f t="shared" si="17"/>
        <v>0</v>
      </c>
    </row>
    <row r="45" spans="1:10" s="3" customFormat="1" ht="36.75" customHeight="1" x14ac:dyDescent="0.2">
      <c r="A45" s="32">
        <v>925</v>
      </c>
      <c r="B45" s="27" t="s">
        <v>103</v>
      </c>
      <c r="C45" s="29" t="s">
        <v>96</v>
      </c>
      <c r="D45" s="33" t="s">
        <v>99</v>
      </c>
      <c r="E45" s="30">
        <v>0</v>
      </c>
      <c r="F45" s="30">
        <v>-2.7050000000000001</v>
      </c>
      <c r="G45" s="30"/>
      <c r="H45" s="22">
        <v>0</v>
      </c>
      <c r="I45" s="22">
        <v>0</v>
      </c>
      <c r="J45" s="22">
        <v>0</v>
      </c>
    </row>
    <row r="46" spans="1:10" s="3" customFormat="1" ht="11.25" x14ac:dyDescent="0.2">
      <c r="A46" s="21" t="s">
        <v>0</v>
      </c>
      <c r="B46" s="21" t="s">
        <v>0</v>
      </c>
      <c r="C46" s="24" t="s">
        <v>89</v>
      </c>
      <c r="D46" s="21" t="s">
        <v>0</v>
      </c>
      <c r="E46" s="25">
        <f>E8+E30</f>
        <v>4504.6959999999999</v>
      </c>
      <c r="F46" s="25">
        <f t="shared" ref="F46:G46" si="18">F8+F30</f>
        <v>3293.3750000000005</v>
      </c>
      <c r="G46" s="25">
        <f t="shared" si="18"/>
        <v>4510.0879999999997</v>
      </c>
      <c r="H46" s="25">
        <v>1731.96145</v>
      </c>
      <c r="I46" s="25">
        <v>1828.78322</v>
      </c>
      <c r="J46" s="25">
        <v>1748.61022</v>
      </c>
    </row>
  </sheetData>
  <mergeCells count="10">
    <mergeCell ref="A1:J1"/>
    <mergeCell ref="A4:A6"/>
    <mergeCell ref="B4:B6"/>
    <mergeCell ref="C4:C6"/>
    <mergeCell ref="D4:D6"/>
    <mergeCell ref="E4:E6"/>
    <mergeCell ref="F4:F6"/>
    <mergeCell ref="G4:G6"/>
    <mergeCell ref="H4:J5"/>
    <mergeCell ref="A2:J2"/>
  </mergeCells>
  <pageMargins left="0.59055118110236227" right="0.19685039370078741" top="0.19685039370078741" bottom="0.19685039370078741" header="0.31496062992125984" footer="0.31496062992125984"/>
  <pageSetup paperSize="9" orientation="landscape" r:id="rId1"/>
  <headerFooter differentFirst="1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2023-11-21T08:16:10Z</dcterms:modified>
</cp:coreProperties>
</file>