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Table2" sheetId="2" r:id="rId1"/>
  </sheets>
  <calcPr calcId="145621"/>
</workbook>
</file>

<file path=xl/calcChain.xml><?xml version="1.0" encoding="utf-8"?>
<calcChain xmlns="http://schemas.openxmlformats.org/spreadsheetml/2006/main">
  <c r="F23" i="2" l="1"/>
  <c r="F24" i="2"/>
  <c r="F27" i="2"/>
  <c r="F49" i="2"/>
  <c r="F48" i="2" s="1"/>
  <c r="F35" i="2"/>
  <c r="G48" i="2"/>
  <c r="E48" i="2"/>
  <c r="G49" i="2"/>
  <c r="G18" i="2" l="1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50" i="2"/>
  <c r="G51" i="2"/>
  <c r="G52" i="2"/>
  <c r="G53" i="2"/>
  <c r="G54" i="2"/>
  <c r="G55" i="2"/>
  <c r="G56" i="2"/>
  <c r="G57" i="2"/>
  <c r="G58" i="2"/>
  <c r="G59" i="2"/>
  <c r="G60" i="2"/>
  <c r="G61" i="2"/>
  <c r="G17" i="2"/>
  <c r="E18" i="2" l="1"/>
  <c r="E17" i="2" s="1"/>
  <c r="E23" i="2"/>
  <c r="E32" i="2"/>
  <c r="E34" i="2"/>
  <c r="E35" i="2"/>
  <c r="E41" i="2"/>
</calcChain>
</file>

<file path=xl/sharedStrings.xml><?xml version="1.0" encoding="utf-8"?>
<sst xmlns="http://schemas.openxmlformats.org/spreadsheetml/2006/main" count="204" uniqueCount="82">
  <si>
    <t/>
  </si>
  <si>
    <t>Наименование</t>
  </si>
  <si>
    <t>Мин</t>
  </si>
  <si>
    <t>ЦСР</t>
  </si>
  <si>
    <t>ВР</t>
  </si>
  <si>
    <t>Сумма (тыс. рублей)</t>
  </si>
  <si>
    <t>2020 год</t>
  </si>
  <si>
    <t>1</t>
  </si>
  <si>
    <t>2</t>
  </si>
  <si>
    <t>3</t>
  </si>
  <si>
    <t>4</t>
  </si>
  <si>
    <t>5</t>
  </si>
  <si>
    <t>6</t>
  </si>
  <si>
    <t>7</t>
  </si>
  <si>
    <t>ВСЕГО</t>
  </si>
  <si>
    <t>АДМИНИСТРАЦИЯ СЕЛЬСКОГО ПОСЕЛЕНИЯ "МЕЩУРА"</t>
  </si>
  <si>
    <t>925</t>
  </si>
  <si>
    <t>МП "Безопасность жизнедеятельности населения сельского поселения "Мещура"</t>
  </si>
  <si>
    <t>21 0 00 00000</t>
  </si>
  <si>
    <t>Безопасность населения в административных зданиях</t>
  </si>
  <si>
    <t>21 2 00 00000</t>
  </si>
  <si>
    <t>Техническое обслуживание автоматической пожарной сигнализации</t>
  </si>
  <si>
    <t>21 2 2А 00000</t>
  </si>
  <si>
    <t>Закупка товаров, работ и услуг для обеспечения государственных (муниципальных) нужд</t>
  </si>
  <si>
    <t>200</t>
  </si>
  <si>
    <t>МП "Развитие коммунального хозяйства и повышение степени благоустройства сельского поселения "Мещура"</t>
  </si>
  <si>
    <t>22 0 00 00000</t>
  </si>
  <si>
    <t>Создание условий для комфортабельного проживания населения, в том числе для поддержания и улучшения санитарного и эстетического состояния территории</t>
  </si>
  <si>
    <t>22 3 00 00000</t>
  </si>
  <si>
    <t>Расходы на содержание уличного освещения</t>
  </si>
  <si>
    <t>22 3 1А 00000</t>
  </si>
  <si>
    <t>Содержание улично-дорожной сети</t>
  </si>
  <si>
    <t>22 3 1В 00000</t>
  </si>
  <si>
    <t>Реализация проекта "Народный бюджет" в сфере благоустройства территории</t>
  </si>
  <si>
    <t>22 3 1М 00000</t>
  </si>
  <si>
    <t>Реализация народного проекта в сфере благоустройства территории, прошедших отбор в рамках проекта "Народный бюджет"</t>
  </si>
  <si>
    <t>22 3 1М S2480</t>
  </si>
  <si>
    <t>Непрограммные мероприятия</t>
  </si>
  <si>
    <t>99 0 00 00000</t>
  </si>
  <si>
    <t>Непрограммные расходы</t>
  </si>
  <si>
    <t>99 9 00 00000</t>
  </si>
  <si>
    <t>Расходы по высшему должностному лицу органа местного самоуправления</t>
  </si>
  <si>
    <t>99 9 00 00100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</si>
  <si>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</si>
  <si>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</si>
  <si>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Субвенции на осуществление первичного воинского учета на территориях, где отсутствуют военные комиссариаты</t>
  </si>
  <si>
    <t>99 9 00 51180</t>
  </si>
  <si>
    <t>Осуществление полномочий Российской Федерации по государственной регистрации актов гражданского состояния</t>
  </si>
  <si>
    <t>99 9 00 59300</t>
  </si>
  <si>
    <t>Осуществление полномочий по формированию, исполнению и контролю за исполнением бюджета поселений</t>
  </si>
  <si>
    <t>99 9 00 64502</t>
  </si>
  <si>
    <t>Межбюджетные трансферты</t>
  </si>
  <si>
    <t>500</t>
  </si>
  <si>
    <t>Субвенции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3, статьями 4, 6, 7 и 8 Закона Республики Коми "Об административной ответственности в Республике Коми"</t>
  </si>
  <si>
    <t>99 9 00 73150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</si>
  <si>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</t>
  </si>
  <si>
    <t>99 9 00 82040</t>
  </si>
  <si>
    <t>Иные бюджетные ассигнования</t>
  </si>
  <si>
    <t>800</t>
  </si>
  <si>
    <t>Выполнение других обязательств государства</t>
  </si>
  <si>
    <t>99 9 00 92920</t>
  </si>
  <si>
    <t>Социальное обеспечение и иные выплаты населению</t>
  </si>
  <si>
    <t>300</t>
  </si>
  <si>
    <t>Условно утверждаемые (утвержденные) расходы</t>
  </si>
  <si>
    <t>99 9 00 99990</t>
  </si>
  <si>
    <t>НЕ УКАЗАНО</t>
  </si>
  <si>
    <t>000</t>
  </si>
  <si>
    <t>сельского поселения "Мещура"</t>
  </si>
  <si>
    <t>Приложение № 2</t>
  </si>
  <si>
    <t>Осуществление полномочий по решению Совета МР "Княжпогостский" с 2020 года</t>
  </si>
  <si>
    <t>99 9 00 64585</t>
  </si>
  <si>
    <t>к решению Совета</t>
  </si>
  <si>
    <t>Реализация народного проекта в сфере физической культуры и спорта, прошедших отбор в рамках проекта "Народный бюджет"</t>
  </si>
  <si>
    <t>22 3 1П S2500</t>
  </si>
  <si>
    <t>22 3 1М S2500</t>
  </si>
  <si>
    <t>от 25.12.2019 г №4-34/2</t>
  </si>
  <si>
    <t>Изменения</t>
  </si>
  <si>
    <t xml:space="preserve">ВЕДОМСТВЕННАЯ СТРУКТУРА РАСХОДОВ
БЮДЖЕТА СЕЛЬСКОЕ ПОСЕЛЕНИЕ "МЕЩУРА"
НА 2020 ГОД </t>
  </si>
  <si>
    <t>Расходы на подготовку и проведение выборов</t>
  </si>
  <si>
    <t>99 9 00 64588</t>
  </si>
  <si>
    <t xml:space="preserve"> 99 9 00 64588</t>
  </si>
  <si>
    <t>от 20.01.2020 г № 4-34/1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</si>
</sst>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8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Times New Roman"/>
    </font>
    <font>
      <b/>
      <sz val="10"/>
      <color rgb="FF000000"/>
      <name val="Times New Roman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8">
    <xf numFmtId="0" fontId="0" fillId="0" borderId="0" xfId="0" applyFont="1" applyFill="1" applyAlignment="1">
      <alignment vertical="top" wrapText="1"/>
    </xf>
    <xf numFmtId="0" fontId="0" fillId="0" borderId="0" xfId="0" applyAlignment="1"/>
    <xf numFmtId="0" fontId="1" fillId="0" borderId="0" xfId="0" applyFont="1" applyAlignment="1">
      <alignment horizontal="right"/>
    </xf>
    <xf numFmtId="164" fontId="0" fillId="0" borderId="0" xfId="0" applyNumberFormat="1" applyFont="1" applyFill="1" applyAlignment="1">
      <alignment vertical="top" wrapText="1"/>
    </xf>
    <xf numFmtId="0" fontId="2" fillId="0" borderId="0" xfId="0" applyFont="1" applyAlignment="1"/>
    <xf numFmtId="0" fontId="2" fillId="0" borderId="0" xfId="0" applyFont="1" applyFill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 wrapText="1"/>
    </xf>
    <xf numFmtId="0" fontId="0" fillId="0" borderId="1" xfId="0" applyFont="1" applyFill="1" applyBorder="1" applyAlignment="1">
      <alignment vertical="top" wrapText="1"/>
    </xf>
    <xf numFmtId="0" fontId="0" fillId="0" borderId="1" xfId="0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right" vertical="center" wrapText="1"/>
    </xf>
    <xf numFmtId="165" fontId="5" fillId="0" borderId="1" xfId="0" applyNumberFormat="1" applyFont="1" applyFill="1" applyBorder="1" applyAlignment="1">
      <alignment horizontal="right" vertical="center" wrapText="1"/>
    </xf>
    <xf numFmtId="165" fontId="0" fillId="0" borderId="1" xfId="0" applyNumberFormat="1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right" vertical="center" wrapText="1"/>
    </xf>
    <xf numFmtId="0" fontId="6" fillId="0" borderId="0" xfId="0" applyFont="1" applyFill="1" applyAlignment="1">
      <alignment vertical="top" wrapText="1"/>
    </xf>
    <xf numFmtId="0" fontId="7" fillId="0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2"/>
  <sheetViews>
    <sheetView tabSelected="1" workbookViewId="0">
      <selection activeCell="P20" sqref="P20"/>
    </sheetView>
  </sheetViews>
  <sheetFormatPr defaultRowHeight="12.75" x14ac:dyDescent="0.2"/>
  <cols>
    <col min="1" max="1" width="59.6640625"/>
    <col min="2" max="2" width="7.6640625"/>
    <col min="3" max="3" width="16.5"/>
    <col min="4" max="4" width="7"/>
    <col min="5" max="6" width="15.83203125" hidden="1" customWidth="1"/>
    <col min="7" max="7" width="15.83203125" customWidth="1"/>
  </cols>
  <sheetData>
    <row r="1" spans="1:7" ht="15.75" x14ac:dyDescent="0.25">
      <c r="G1" s="2" t="s">
        <v>68</v>
      </c>
    </row>
    <row r="2" spans="1:7" ht="15.75" x14ac:dyDescent="0.25">
      <c r="G2" s="2" t="s">
        <v>71</v>
      </c>
    </row>
    <row r="3" spans="1:7" ht="15.75" x14ac:dyDescent="0.25">
      <c r="G3" s="2" t="s">
        <v>67</v>
      </c>
    </row>
    <row r="4" spans="1:7" ht="15.75" x14ac:dyDescent="0.25">
      <c r="G4" s="2" t="s">
        <v>81</v>
      </c>
    </row>
    <row r="5" spans="1:7" ht="15.75" x14ac:dyDescent="0.25">
      <c r="G5" s="2"/>
    </row>
    <row r="6" spans="1:7" s="1" customFormat="1" ht="15.75" x14ac:dyDescent="0.25">
      <c r="A6" s="4"/>
      <c r="B6" s="4"/>
      <c r="C6" s="4"/>
      <c r="D6" s="4"/>
      <c r="E6" s="4"/>
      <c r="F6" s="4"/>
      <c r="G6" s="2" t="s">
        <v>68</v>
      </c>
    </row>
    <row r="7" spans="1:7" s="1" customFormat="1" ht="15.75" x14ac:dyDescent="0.25">
      <c r="A7" s="4"/>
      <c r="B7" s="4"/>
      <c r="C7" s="4"/>
      <c r="D7" s="4"/>
      <c r="E7" s="4"/>
      <c r="F7" s="4"/>
      <c r="G7" s="2" t="s">
        <v>71</v>
      </c>
    </row>
    <row r="8" spans="1:7" s="1" customFormat="1" ht="15.75" x14ac:dyDescent="0.25">
      <c r="A8" s="4"/>
      <c r="B8" s="4"/>
      <c r="C8" s="4"/>
      <c r="D8" s="4"/>
      <c r="E8" s="4"/>
      <c r="F8" s="4"/>
      <c r="G8" s="2" t="s">
        <v>67</v>
      </c>
    </row>
    <row r="9" spans="1:7" s="1" customFormat="1" ht="15.75" x14ac:dyDescent="0.25">
      <c r="A9" s="4"/>
      <c r="B9" s="4"/>
      <c r="C9" s="4"/>
      <c r="D9" s="4"/>
      <c r="E9" s="4"/>
      <c r="F9" s="4"/>
      <c r="G9" s="2" t="s">
        <v>75</v>
      </c>
    </row>
    <row r="10" spans="1:7" ht="15.75" x14ac:dyDescent="0.2">
      <c r="A10" s="5"/>
      <c r="B10" s="5"/>
      <c r="C10" s="5"/>
      <c r="D10" s="5"/>
      <c r="E10" s="5"/>
      <c r="F10" s="5"/>
      <c r="G10" s="5"/>
    </row>
    <row r="11" spans="1:7" ht="54" customHeight="1" x14ac:dyDescent="0.2">
      <c r="A11" s="26" t="s">
        <v>77</v>
      </c>
      <c r="B11" s="26"/>
      <c r="C11" s="26"/>
      <c r="D11" s="26"/>
      <c r="E11" s="26"/>
      <c r="F11" s="26"/>
      <c r="G11" s="26"/>
    </row>
    <row r="12" spans="1:7" ht="15.75" x14ac:dyDescent="0.2">
      <c r="A12" s="26" t="s">
        <v>0</v>
      </c>
      <c r="B12" s="26"/>
      <c r="C12" s="26"/>
      <c r="D12" s="26"/>
      <c r="E12" s="26"/>
      <c r="F12" s="26"/>
      <c r="G12" s="26"/>
    </row>
    <row r="13" spans="1:7" ht="15.75" x14ac:dyDescent="0.2">
      <c r="A13" s="27" t="s">
        <v>1</v>
      </c>
      <c r="B13" s="27" t="s">
        <v>2</v>
      </c>
      <c r="C13" s="27" t="s">
        <v>3</v>
      </c>
      <c r="D13" s="27" t="s">
        <v>4</v>
      </c>
      <c r="E13" s="27" t="s">
        <v>5</v>
      </c>
      <c r="F13" s="27"/>
      <c r="G13" s="27"/>
    </row>
    <row r="14" spans="1:7" ht="15.75" x14ac:dyDescent="0.2">
      <c r="A14" s="27" t="s">
        <v>0</v>
      </c>
      <c r="B14" s="27" t="s">
        <v>0</v>
      </c>
      <c r="C14" s="27" t="s">
        <v>0</v>
      </c>
      <c r="D14" s="27" t="s">
        <v>0</v>
      </c>
      <c r="E14" s="6" t="s">
        <v>6</v>
      </c>
      <c r="F14" s="6" t="s">
        <v>76</v>
      </c>
      <c r="G14" s="6" t="s">
        <v>6</v>
      </c>
    </row>
    <row r="15" spans="1:7" ht="15.75" x14ac:dyDescent="0.2">
      <c r="A15" s="5" t="s">
        <v>0</v>
      </c>
      <c r="B15" s="5"/>
      <c r="C15" s="5"/>
      <c r="D15" s="5"/>
      <c r="E15" s="5"/>
      <c r="F15" s="5"/>
      <c r="G15" s="5"/>
    </row>
    <row r="16" spans="1:7" ht="15.75" x14ac:dyDescent="0.2">
      <c r="A16" s="7" t="s">
        <v>7</v>
      </c>
      <c r="B16" s="7" t="s">
        <v>8</v>
      </c>
      <c r="C16" s="7" t="s">
        <v>9</v>
      </c>
      <c r="D16" s="7" t="s">
        <v>10</v>
      </c>
      <c r="E16" s="7" t="s">
        <v>11</v>
      </c>
      <c r="F16" s="7" t="s">
        <v>12</v>
      </c>
      <c r="G16" s="7" t="s">
        <v>13</v>
      </c>
    </row>
    <row r="17" spans="1:7" ht="15.75" x14ac:dyDescent="0.2">
      <c r="A17" s="8" t="s">
        <v>14</v>
      </c>
      <c r="B17" s="9" t="s">
        <v>0</v>
      </c>
      <c r="C17" s="9" t="s">
        <v>0</v>
      </c>
      <c r="D17" s="9" t="s">
        <v>0</v>
      </c>
      <c r="E17" s="15">
        <f>E18</f>
        <v>2634.7226999999998</v>
      </c>
      <c r="F17" s="15">
        <v>160</v>
      </c>
      <c r="G17" s="15">
        <f>F17+E17</f>
        <v>2794.7226999999998</v>
      </c>
    </row>
    <row r="18" spans="1:7" ht="25.5" x14ac:dyDescent="0.2">
      <c r="A18" s="10" t="s">
        <v>15</v>
      </c>
      <c r="B18" s="11" t="s">
        <v>16</v>
      </c>
      <c r="C18" s="12" t="s">
        <v>0</v>
      </c>
      <c r="D18" s="12" t="s">
        <v>0</v>
      </c>
      <c r="E18" s="16">
        <f>2567.7437+E32-0.021</f>
        <v>2634.7226999999998</v>
      </c>
      <c r="F18" s="15">
        <v>160</v>
      </c>
      <c r="G18" s="15">
        <f t="shared" ref="G18:G61" si="0">F18+E18</f>
        <v>2794.7226999999998</v>
      </c>
    </row>
    <row r="19" spans="1:7" ht="25.5" x14ac:dyDescent="0.2">
      <c r="A19" s="18" t="s">
        <v>17</v>
      </c>
      <c r="B19" s="19" t="s">
        <v>16</v>
      </c>
      <c r="C19" s="19" t="s">
        <v>18</v>
      </c>
      <c r="D19" s="7" t="s">
        <v>0</v>
      </c>
      <c r="E19" s="15">
        <v>12</v>
      </c>
      <c r="F19" s="15">
        <v>0</v>
      </c>
      <c r="G19" s="15">
        <f t="shared" si="0"/>
        <v>12</v>
      </c>
    </row>
    <row r="20" spans="1:7" ht="15.75" x14ac:dyDescent="0.2">
      <c r="A20" s="18" t="s">
        <v>19</v>
      </c>
      <c r="B20" s="19" t="s">
        <v>16</v>
      </c>
      <c r="C20" s="19" t="s">
        <v>20</v>
      </c>
      <c r="D20" s="7" t="s">
        <v>0</v>
      </c>
      <c r="E20" s="15">
        <v>12</v>
      </c>
      <c r="F20" s="15">
        <v>0</v>
      </c>
      <c r="G20" s="15">
        <f t="shared" si="0"/>
        <v>12</v>
      </c>
    </row>
    <row r="21" spans="1:7" ht="25.5" x14ac:dyDescent="0.2">
      <c r="A21" s="18" t="s">
        <v>21</v>
      </c>
      <c r="B21" s="19" t="s">
        <v>16</v>
      </c>
      <c r="C21" s="19" t="s">
        <v>22</v>
      </c>
      <c r="D21" s="7" t="s">
        <v>0</v>
      </c>
      <c r="E21" s="15">
        <v>12</v>
      </c>
      <c r="F21" s="15">
        <v>0</v>
      </c>
      <c r="G21" s="15">
        <f t="shared" si="0"/>
        <v>12</v>
      </c>
    </row>
    <row r="22" spans="1:7" ht="25.5" x14ac:dyDescent="0.2">
      <c r="A22" s="13" t="s">
        <v>23</v>
      </c>
      <c r="B22" s="14" t="s">
        <v>16</v>
      </c>
      <c r="C22" s="14" t="s">
        <v>22</v>
      </c>
      <c r="D22" s="14" t="s">
        <v>24</v>
      </c>
      <c r="E22" s="17">
        <v>12</v>
      </c>
      <c r="F22" s="15">
        <v>0</v>
      </c>
      <c r="G22" s="15">
        <f t="shared" si="0"/>
        <v>12</v>
      </c>
    </row>
    <row r="23" spans="1:7" ht="25.5" x14ac:dyDescent="0.2">
      <c r="A23" s="18" t="s">
        <v>25</v>
      </c>
      <c r="B23" s="19" t="s">
        <v>16</v>
      </c>
      <c r="C23" s="19" t="s">
        <v>26</v>
      </c>
      <c r="D23" s="7" t="s">
        <v>0</v>
      </c>
      <c r="E23" s="15">
        <f>251.111+E32</f>
        <v>318.11099999999999</v>
      </c>
      <c r="F23" s="15">
        <f>F24</f>
        <v>100</v>
      </c>
      <c r="G23" s="15">
        <f t="shared" si="0"/>
        <v>418.11099999999999</v>
      </c>
    </row>
    <row r="24" spans="1:7" ht="38.25" x14ac:dyDescent="0.2">
      <c r="A24" s="18" t="s">
        <v>27</v>
      </c>
      <c r="B24" s="19" t="s">
        <v>16</v>
      </c>
      <c r="C24" s="19" t="s">
        <v>28</v>
      </c>
      <c r="D24" s="7" t="s">
        <v>0</v>
      </c>
      <c r="E24" s="15">
        <v>251.11099999999999</v>
      </c>
      <c r="F24" s="15">
        <f>F27</f>
        <v>100</v>
      </c>
      <c r="G24" s="15">
        <f t="shared" si="0"/>
        <v>351.11099999999999</v>
      </c>
    </row>
    <row r="25" spans="1:7" ht="15.75" x14ac:dyDescent="0.2">
      <c r="A25" s="18" t="s">
        <v>29</v>
      </c>
      <c r="B25" s="19" t="s">
        <v>16</v>
      </c>
      <c r="C25" s="19" t="s">
        <v>30</v>
      </c>
      <c r="D25" s="7" t="s">
        <v>0</v>
      </c>
      <c r="E25" s="15">
        <v>70</v>
      </c>
      <c r="F25" s="15">
        <v>0</v>
      </c>
      <c r="G25" s="15">
        <f t="shared" si="0"/>
        <v>70</v>
      </c>
    </row>
    <row r="26" spans="1:7" ht="25.5" x14ac:dyDescent="0.2">
      <c r="A26" s="13" t="s">
        <v>23</v>
      </c>
      <c r="B26" s="14" t="s">
        <v>16</v>
      </c>
      <c r="C26" s="14" t="s">
        <v>30</v>
      </c>
      <c r="D26" s="14" t="s">
        <v>24</v>
      </c>
      <c r="E26" s="17">
        <v>70</v>
      </c>
      <c r="F26" s="15">
        <v>0</v>
      </c>
      <c r="G26" s="15">
        <f t="shared" si="0"/>
        <v>70</v>
      </c>
    </row>
    <row r="27" spans="1:7" ht="15.75" x14ac:dyDescent="0.2">
      <c r="A27" s="18" t="s">
        <v>31</v>
      </c>
      <c r="B27" s="19" t="s">
        <v>16</v>
      </c>
      <c r="C27" s="19" t="s">
        <v>32</v>
      </c>
      <c r="D27" s="7" t="s">
        <v>0</v>
      </c>
      <c r="E27" s="15">
        <v>70</v>
      </c>
      <c r="F27" s="15">
        <f>F28</f>
        <v>100</v>
      </c>
      <c r="G27" s="15">
        <f t="shared" si="0"/>
        <v>170</v>
      </c>
    </row>
    <row r="28" spans="1:7" ht="25.5" x14ac:dyDescent="0.2">
      <c r="A28" s="13" t="s">
        <v>23</v>
      </c>
      <c r="B28" s="14" t="s">
        <v>16</v>
      </c>
      <c r="C28" s="14" t="s">
        <v>32</v>
      </c>
      <c r="D28" s="14" t="s">
        <v>24</v>
      </c>
      <c r="E28" s="17">
        <v>70</v>
      </c>
      <c r="F28" s="15">
        <v>100</v>
      </c>
      <c r="G28" s="15">
        <f t="shared" si="0"/>
        <v>170</v>
      </c>
    </row>
    <row r="29" spans="1:7" ht="25.5" x14ac:dyDescent="0.2">
      <c r="A29" s="18" t="s">
        <v>33</v>
      </c>
      <c r="B29" s="19" t="s">
        <v>16</v>
      </c>
      <c r="C29" s="19" t="s">
        <v>34</v>
      </c>
      <c r="D29" s="7" t="s">
        <v>0</v>
      </c>
      <c r="E29" s="15">
        <v>111.111</v>
      </c>
      <c r="F29" s="15">
        <v>0</v>
      </c>
      <c r="G29" s="15">
        <f t="shared" si="0"/>
        <v>111.111</v>
      </c>
    </row>
    <row r="30" spans="1:7" ht="38.25" x14ac:dyDescent="0.2">
      <c r="A30" s="12" t="s">
        <v>35</v>
      </c>
      <c r="B30" s="11" t="s">
        <v>16</v>
      </c>
      <c r="C30" s="11" t="s">
        <v>36</v>
      </c>
      <c r="D30" s="20" t="s">
        <v>0</v>
      </c>
      <c r="E30" s="16">
        <v>111.111</v>
      </c>
      <c r="F30" s="15">
        <v>0</v>
      </c>
      <c r="G30" s="15">
        <f t="shared" si="0"/>
        <v>111.111</v>
      </c>
    </row>
    <row r="31" spans="1:7" ht="25.5" x14ac:dyDescent="0.2">
      <c r="A31" s="13" t="s">
        <v>23</v>
      </c>
      <c r="B31" s="14" t="s">
        <v>16</v>
      </c>
      <c r="C31" s="14" t="s">
        <v>36</v>
      </c>
      <c r="D31" s="14" t="s">
        <v>24</v>
      </c>
      <c r="E31" s="17">
        <v>111.111</v>
      </c>
      <c r="F31" s="15">
        <v>0</v>
      </c>
      <c r="G31" s="15">
        <f t="shared" si="0"/>
        <v>111.111</v>
      </c>
    </row>
    <row r="32" spans="1:7" s="24" customFormat="1" ht="38.25" x14ac:dyDescent="0.2">
      <c r="A32" s="21" t="s">
        <v>72</v>
      </c>
      <c r="B32" s="22">
        <v>925</v>
      </c>
      <c r="C32" s="22" t="s">
        <v>73</v>
      </c>
      <c r="D32" s="22"/>
      <c r="E32" s="23">
        <f>E33</f>
        <v>67</v>
      </c>
      <c r="F32" s="15">
        <v>0</v>
      </c>
      <c r="G32" s="15">
        <f t="shared" si="0"/>
        <v>67</v>
      </c>
    </row>
    <row r="33" spans="1:7" ht="25.5" x14ac:dyDescent="0.2">
      <c r="A33" s="13" t="s">
        <v>23</v>
      </c>
      <c r="B33" s="14" t="s">
        <v>16</v>
      </c>
      <c r="C33" s="25" t="s">
        <v>74</v>
      </c>
      <c r="D33" s="14" t="s">
        <v>24</v>
      </c>
      <c r="E33" s="17">
        <v>67</v>
      </c>
      <c r="F33" s="15">
        <v>0</v>
      </c>
      <c r="G33" s="15">
        <f t="shared" si="0"/>
        <v>67</v>
      </c>
    </row>
    <row r="34" spans="1:7" ht="15.75" x14ac:dyDescent="0.2">
      <c r="A34" s="18" t="s">
        <v>37</v>
      </c>
      <c r="B34" s="19" t="s">
        <v>16</v>
      </c>
      <c r="C34" s="19" t="s">
        <v>38</v>
      </c>
      <c r="D34" s="7" t="s">
        <v>0</v>
      </c>
      <c r="E34" s="15">
        <f>E35</f>
        <v>2304.6116999999999</v>
      </c>
      <c r="F34" s="15">
        <v>160</v>
      </c>
      <c r="G34" s="15">
        <f t="shared" si="0"/>
        <v>2464.6116999999999</v>
      </c>
    </row>
    <row r="35" spans="1:7" ht="15.75" x14ac:dyDescent="0.2">
      <c r="A35" s="18" t="s">
        <v>39</v>
      </c>
      <c r="B35" s="19" t="s">
        <v>16</v>
      </c>
      <c r="C35" s="19" t="s">
        <v>40</v>
      </c>
      <c r="D35" s="7" t="s">
        <v>0</v>
      </c>
      <c r="E35" s="15">
        <f>2304.6327-0.021</f>
        <v>2304.6116999999999</v>
      </c>
      <c r="F35" s="15">
        <f>160</f>
        <v>160</v>
      </c>
      <c r="G35" s="15">
        <f t="shared" si="0"/>
        <v>2464.6116999999999</v>
      </c>
    </row>
    <row r="36" spans="1:7" ht="25.5" x14ac:dyDescent="0.2">
      <c r="A36" s="12" t="s">
        <v>41</v>
      </c>
      <c r="B36" s="11" t="s">
        <v>16</v>
      </c>
      <c r="C36" s="11" t="s">
        <v>42</v>
      </c>
      <c r="D36" s="20" t="s">
        <v>0</v>
      </c>
      <c r="E36" s="16">
        <v>665.93299999999999</v>
      </c>
      <c r="F36" s="15">
        <v>0</v>
      </c>
      <c r="G36" s="15">
        <f t="shared" si="0"/>
        <v>665.93299999999999</v>
      </c>
    </row>
    <row r="37" spans="1:7" ht="63.75" x14ac:dyDescent="0.2">
      <c r="A37" s="13" t="s">
        <v>43</v>
      </c>
      <c r="B37" s="14" t="s">
        <v>16</v>
      </c>
      <c r="C37" s="14" t="s">
        <v>42</v>
      </c>
      <c r="D37" s="14" t="s">
        <v>44</v>
      </c>
      <c r="E37" s="17">
        <v>665.93299999999999</v>
      </c>
      <c r="F37" s="15">
        <v>0</v>
      </c>
      <c r="G37" s="15">
        <f t="shared" si="0"/>
        <v>665.93299999999999</v>
      </c>
    </row>
    <row r="38" spans="1:7" ht="25.5" x14ac:dyDescent="0.2">
      <c r="A38" s="12" t="s">
        <v>45</v>
      </c>
      <c r="B38" s="11" t="s">
        <v>16</v>
      </c>
      <c r="C38" s="11" t="s">
        <v>46</v>
      </c>
      <c r="D38" s="20" t="s">
        <v>0</v>
      </c>
      <c r="E38" s="16">
        <v>152.30000000000001</v>
      </c>
      <c r="F38" s="15">
        <v>0</v>
      </c>
      <c r="G38" s="15">
        <f t="shared" si="0"/>
        <v>152.30000000000001</v>
      </c>
    </row>
    <row r="39" spans="1:7" ht="63.75" x14ac:dyDescent="0.2">
      <c r="A39" s="13" t="s">
        <v>43</v>
      </c>
      <c r="B39" s="14" t="s">
        <v>16</v>
      </c>
      <c r="C39" s="14" t="s">
        <v>46</v>
      </c>
      <c r="D39" s="14" t="s">
        <v>44</v>
      </c>
      <c r="E39" s="17">
        <v>20.884</v>
      </c>
      <c r="F39" s="15">
        <v>0</v>
      </c>
      <c r="G39" s="15">
        <f t="shared" si="0"/>
        <v>20.884</v>
      </c>
    </row>
    <row r="40" spans="1:7" ht="25.5" x14ac:dyDescent="0.2">
      <c r="A40" s="13" t="s">
        <v>23</v>
      </c>
      <c r="B40" s="14" t="s">
        <v>16</v>
      </c>
      <c r="C40" s="14" t="s">
        <v>46</v>
      </c>
      <c r="D40" s="14" t="s">
        <v>24</v>
      </c>
      <c r="E40" s="17">
        <v>131.416</v>
      </c>
      <c r="F40" s="15">
        <v>0</v>
      </c>
      <c r="G40" s="15">
        <f t="shared" si="0"/>
        <v>131.416</v>
      </c>
    </row>
    <row r="41" spans="1:7" ht="38.25" x14ac:dyDescent="0.2">
      <c r="A41" s="12" t="s">
        <v>47</v>
      </c>
      <c r="B41" s="11" t="s">
        <v>16</v>
      </c>
      <c r="C41" s="11" t="s">
        <v>48</v>
      </c>
      <c r="D41" s="20" t="s">
        <v>0</v>
      </c>
      <c r="E41" s="16">
        <f>E42</f>
        <v>2.7</v>
      </c>
      <c r="F41" s="15">
        <v>0</v>
      </c>
      <c r="G41" s="15">
        <f t="shared" si="0"/>
        <v>2.7</v>
      </c>
    </row>
    <row r="42" spans="1:7" ht="25.5" x14ac:dyDescent="0.2">
      <c r="A42" s="13" t="s">
        <v>23</v>
      </c>
      <c r="B42" s="14" t="s">
        <v>16</v>
      </c>
      <c r="C42" s="14" t="s">
        <v>48</v>
      </c>
      <c r="D42" s="14" t="s">
        <v>24</v>
      </c>
      <c r="E42" s="17">
        <v>2.7</v>
      </c>
      <c r="F42" s="15">
        <v>0</v>
      </c>
      <c r="G42" s="15">
        <f t="shared" si="0"/>
        <v>2.7</v>
      </c>
    </row>
    <row r="43" spans="1:7" ht="38.25" x14ac:dyDescent="0.2">
      <c r="A43" s="12" t="s">
        <v>49</v>
      </c>
      <c r="B43" s="11" t="s">
        <v>16</v>
      </c>
      <c r="C43" s="11" t="s">
        <v>50</v>
      </c>
      <c r="D43" s="20" t="s">
        <v>0</v>
      </c>
      <c r="E43" s="16">
        <v>0.46600000000000003</v>
      </c>
      <c r="F43" s="15">
        <v>0</v>
      </c>
      <c r="G43" s="15">
        <f t="shared" si="0"/>
        <v>0.46600000000000003</v>
      </c>
    </row>
    <row r="44" spans="1:7" x14ac:dyDescent="0.2">
      <c r="A44" s="13" t="s">
        <v>51</v>
      </c>
      <c r="B44" s="14" t="s">
        <v>16</v>
      </c>
      <c r="C44" s="14" t="s">
        <v>50</v>
      </c>
      <c r="D44" s="14" t="s">
        <v>52</v>
      </c>
      <c r="E44" s="17">
        <v>0.46600000000000003</v>
      </c>
      <c r="F44" s="15">
        <v>0</v>
      </c>
      <c r="G44" s="15">
        <f t="shared" si="0"/>
        <v>0.46600000000000003</v>
      </c>
    </row>
    <row r="45" spans="1:7" ht="25.5" x14ac:dyDescent="0.2">
      <c r="A45" s="12" t="s">
        <v>69</v>
      </c>
      <c r="B45" s="11" t="s">
        <v>16</v>
      </c>
      <c r="C45" s="11" t="s">
        <v>70</v>
      </c>
      <c r="D45" s="20" t="s">
        <v>0</v>
      </c>
      <c r="E45" s="16">
        <v>409.45</v>
      </c>
      <c r="F45" s="15">
        <v>0</v>
      </c>
      <c r="G45" s="15">
        <f t="shared" si="0"/>
        <v>409.45</v>
      </c>
    </row>
    <row r="46" spans="1:7" ht="63.75" x14ac:dyDescent="0.2">
      <c r="A46" s="13" t="s">
        <v>43</v>
      </c>
      <c r="B46" s="14" t="s">
        <v>16</v>
      </c>
      <c r="C46" s="14" t="s">
        <v>70</v>
      </c>
      <c r="D46" s="14" t="s">
        <v>44</v>
      </c>
      <c r="E46" s="17">
        <v>408.45</v>
      </c>
      <c r="F46" s="15">
        <v>0</v>
      </c>
      <c r="G46" s="15">
        <f t="shared" si="0"/>
        <v>408.45</v>
      </c>
    </row>
    <row r="47" spans="1:7" x14ac:dyDescent="0.2">
      <c r="A47" s="13" t="s">
        <v>57</v>
      </c>
      <c r="B47" s="14" t="s">
        <v>16</v>
      </c>
      <c r="C47" s="14" t="s">
        <v>70</v>
      </c>
      <c r="D47" s="14" t="s">
        <v>58</v>
      </c>
      <c r="E47" s="17">
        <v>1</v>
      </c>
      <c r="F47" s="15">
        <v>0</v>
      </c>
      <c r="G47" s="15">
        <f t="shared" si="0"/>
        <v>1</v>
      </c>
    </row>
    <row r="48" spans="1:7" s="24" customFormat="1" x14ac:dyDescent="0.2">
      <c r="A48" s="21" t="s">
        <v>78</v>
      </c>
      <c r="B48" s="22">
        <v>925</v>
      </c>
      <c r="C48" s="22" t="s">
        <v>79</v>
      </c>
      <c r="D48" s="22"/>
      <c r="E48" s="23">
        <f>E49</f>
        <v>0</v>
      </c>
      <c r="F48" s="23">
        <f t="shared" ref="F48:G48" si="1">F49</f>
        <v>60</v>
      </c>
      <c r="G48" s="23">
        <f t="shared" si="1"/>
        <v>60</v>
      </c>
    </row>
    <row r="49" spans="1:7" x14ac:dyDescent="0.2">
      <c r="A49" s="13" t="s">
        <v>57</v>
      </c>
      <c r="B49" s="14">
        <v>925</v>
      </c>
      <c r="C49" s="25" t="s">
        <v>80</v>
      </c>
      <c r="D49" s="14">
        <v>800</v>
      </c>
      <c r="E49" s="17">
        <v>0</v>
      </c>
      <c r="F49" s="15">
        <f>160-100</f>
        <v>60</v>
      </c>
      <c r="G49" s="15">
        <f>F49+E49</f>
        <v>60</v>
      </c>
    </row>
    <row r="50" spans="1:7" ht="102" x14ac:dyDescent="0.2">
      <c r="A50" s="12" t="s">
        <v>53</v>
      </c>
      <c r="B50" s="11" t="s">
        <v>16</v>
      </c>
      <c r="C50" s="11" t="s">
        <v>54</v>
      </c>
      <c r="D50" s="20" t="s">
        <v>0</v>
      </c>
      <c r="E50" s="16">
        <v>19.501000000000001</v>
      </c>
      <c r="F50" s="15">
        <v>0</v>
      </c>
      <c r="G50" s="15">
        <f t="shared" si="0"/>
        <v>19.501000000000001</v>
      </c>
    </row>
    <row r="51" spans="1:7" ht="63.75" x14ac:dyDescent="0.2">
      <c r="A51" s="13" t="s">
        <v>43</v>
      </c>
      <c r="B51" s="14" t="s">
        <v>16</v>
      </c>
      <c r="C51" s="14" t="s">
        <v>54</v>
      </c>
      <c r="D51" s="14" t="s">
        <v>44</v>
      </c>
      <c r="E51" s="17">
        <v>10.862</v>
      </c>
      <c r="F51" s="15">
        <v>0</v>
      </c>
      <c r="G51" s="15">
        <f t="shared" si="0"/>
        <v>10.862</v>
      </c>
    </row>
    <row r="52" spans="1:7" ht="25.5" x14ac:dyDescent="0.2">
      <c r="A52" s="13" t="s">
        <v>23</v>
      </c>
      <c r="B52" s="14" t="s">
        <v>16</v>
      </c>
      <c r="C52" s="14" t="s">
        <v>54</v>
      </c>
      <c r="D52" s="14" t="s">
        <v>24</v>
      </c>
      <c r="E52" s="17">
        <v>8.6389999999999993</v>
      </c>
      <c r="F52" s="15">
        <v>0</v>
      </c>
      <c r="G52" s="15">
        <f t="shared" si="0"/>
        <v>8.6389999999999993</v>
      </c>
    </row>
    <row r="53" spans="1:7" ht="63.75" x14ac:dyDescent="0.2">
      <c r="A53" s="12" t="s">
        <v>55</v>
      </c>
      <c r="B53" s="11" t="s">
        <v>16</v>
      </c>
      <c r="C53" s="11" t="s">
        <v>56</v>
      </c>
      <c r="D53" s="20" t="s">
        <v>0</v>
      </c>
      <c r="E53" s="16">
        <v>720.17370000000005</v>
      </c>
      <c r="F53" s="15">
        <v>0</v>
      </c>
      <c r="G53" s="15">
        <f t="shared" si="0"/>
        <v>720.17370000000005</v>
      </c>
    </row>
    <row r="54" spans="1:7" ht="63.75" x14ac:dyDescent="0.2">
      <c r="A54" s="13" t="s">
        <v>43</v>
      </c>
      <c r="B54" s="14" t="s">
        <v>16</v>
      </c>
      <c r="C54" s="14" t="s">
        <v>56</v>
      </c>
      <c r="D54" s="14" t="s">
        <v>44</v>
      </c>
      <c r="E54" s="17">
        <v>72.097999999999999</v>
      </c>
      <c r="F54" s="15">
        <v>0</v>
      </c>
      <c r="G54" s="15">
        <f t="shared" si="0"/>
        <v>72.097999999999999</v>
      </c>
    </row>
    <row r="55" spans="1:7" ht="25.5" x14ac:dyDescent="0.2">
      <c r="A55" s="13" t="s">
        <v>23</v>
      </c>
      <c r="B55" s="14" t="s">
        <v>16</v>
      </c>
      <c r="C55" s="14" t="s">
        <v>56</v>
      </c>
      <c r="D55" s="14" t="s">
        <v>24</v>
      </c>
      <c r="E55" s="17">
        <v>648.07569999999998</v>
      </c>
      <c r="F55" s="15">
        <v>-100</v>
      </c>
      <c r="G55" s="15">
        <f t="shared" si="0"/>
        <v>548.07569999999998</v>
      </c>
    </row>
    <row r="56" spans="1:7" ht="15.75" x14ac:dyDescent="0.2">
      <c r="A56" s="12" t="s">
        <v>59</v>
      </c>
      <c r="B56" s="11" t="s">
        <v>16</v>
      </c>
      <c r="C56" s="11" t="s">
        <v>60</v>
      </c>
      <c r="D56" s="20" t="s">
        <v>0</v>
      </c>
      <c r="E56" s="16">
        <v>334.08800000000002</v>
      </c>
      <c r="F56" s="15">
        <v>0</v>
      </c>
      <c r="G56" s="15">
        <f t="shared" si="0"/>
        <v>334.08800000000002</v>
      </c>
    </row>
    <row r="57" spans="1:7" ht="25.5" x14ac:dyDescent="0.2">
      <c r="A57" s="13" t="s">
        <v>23</v>
      </c>
      <c r="B57" s="14" t="s">
        <v>16</v>
      </c>
      <c r="C57" s="14" t="s">
        <v>60</v>
      </c>
      <c r="D57" s="14" t="s">
        <v>24</v>
      </c>
      <c r="E57" s="17">
        <v>2</v>
      </c>
      <c r="F57" s="15">
        <v>0</v>
      </c>
      <c r="G57" s="15">
        <f t="shared" si="0"/>
        <v>2</v>
      </c>
    </row>
    <row r="58" spans="1:7" x14ac:dyDescent="0.2">
      <c r="A58" s="13" t="s">
        <v>61</v>
      </c>
      <c r="B58" s="14" t="s">
        <v>16</v>
      </c>
      <c r="C58" s="14" t="s">
        <v>60</v>
      </c>
      <c r="D58" s="14" t="s">
        <v>62</v>
      </c>
      <c r="E58" s="17">
        <v>328.08800000000002</v>
      </c>
      <c r="F58" s="15">
        <v>0</v>
      </c>
      <c r="G58" s="15">
        <f t="shared" si="0"/>
        <v>328.08800000000002</v>
      </c>
    </row>
    <row r="59" spans="1:7" x14ac:dyDescent="0.2">
      <c r="A59" s="13" t="s">
        <v>57</v>
      </c>
      <c r="B59" s="14" t="s">
        <v>16</v>
      </c>
      <c r="C59" s="14" t="s">
        <v>60</v>
      </c>
      <c r="D59" s="14" t="s">
        <v>58</v>
      </c>
      <c r="E59" s="17">
        <v>4</v>
      </c>
      <c r="F59" s="15">
        <v>0</v>
      </c>
      <c r="G59" s="15">
        <f t="shared" si="0"/>
        <v>4</v>
      </c>
    </row>
    <row r="60" spans="1:7" ht="15.75" x14ac:dyDescent="0.2">
      <c r="A60" s="12" t="s">
        <v>63</v>
      </c>
      <c r="B60" s="11" t="s">
        <v>16</v>
      </c>
      <c r="C60" s="11" t="s">
        <v>64</v>
      </c>
      <c r="D60" s="20" t="s">
        <v>0</v>
      </c>
      <c r="E60" s="16">
        <v>0</v>
      </c>
      <c r="F60" s="15">
        <v>0</v>
      </c>
      <c r="G60" s="15">
        <f t="shared" si="0"/>
        <v>0</v>
      </c>
    </row>
    <row r="61" spans="1:7" x14ac:dyDescent="0.2">
      <c r="A61" s="13" t="s">
        <v>65</v>
      </c>
      <c r="B61" s="14" t="s">
        <v>16</v>
      </c>
      <c r="C61" s="14" t="s">
        <v>64</v>
      </c>
      <c r="D61" s="14" t="s">
        <v>66</v>
      </c>
      <c r="E61" s="17">
        <v>0</v>
      </c>
      <c r="F61" s="15">
        <v>0</v>
      </c>
      <c r="G61" s="15">
        <f t="shared" si="0"/>
        <v>0</v>
      </c>
    </row>
    <row r="62" spans="1:7" x14ac:dyDescent="0.2">
      <c r="E62" s="3"/>
      <c r="F62" s="3"/>
      <c r="G62" s="3"/>
    </row>
  </sheetData>
  <mergeCells count="7">
    <mergeCell ref="A11:G11"/>
    <mergeCell ref="A12:G12"/>
    <mergeCell ref="A13:A14"/>
    <mergeCell ref="B13:B14"/>
    <mergeCell ref="C13:C14"/>
    <mergeCell ref="D13:D14"/>
    <mergeCell ref="E13:G13"/>
  </mergeCells>
  <pageMargins left="0.70866141732283472" right="0.70866141732283472" top="0.74803149606299213" bottom="0.39370078740157483" header="0.31496062992125984" footer="0.31496062992125984"/>
  <pageSetup paperSize="9" scale="91" fitToHeight="0" orientation="portrait" r:id="rId1"/>
  <headerFooter>
    <oddHeader>&amp;C&amp;P</oddHead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2021-07-07T07:12:29Z</dcterms:modified>
</cp:coreProperties>
</file>