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D49" i="1" l="1"/>
  <c r="F32" i="1" l="1"/>
  <c r="G32" i="1"/>
  <c r="H32" i="1"/>
  <c r="I32" i="1"/>
  <c r="J32" i="1"/>
  <c r="K32" i="1"/>
  <c r="C32" i="1"/>
  <c r="D38" i="1"/>
  <c r="E38" i="1"/>
  <c r="F38" i="1"/>
  <c r="G38" i="1"/>
  <c r="H38" i="1"/>
  <c r="I38" i="1"/>
  <c r="J38" i="1"/>
  <c r="K38" i="1"/>
  <c r="E39" i="1"/>
  <c r="D39" i="1"/>
  <c r="C38" i="1"/>
  <c r="D36" i="1"/>
  <c r="F36" i="1"/>
  <c r="G36" i="1"/>
  <c r="H36" i="1"/>
  <c r="I36" i="1"/>
  <c r="J36" i="1"/>
  <c r="K36" i="1"/>
  <c r="E37" i="1"/>
  <c r="E36" i="1" s="1"/>
  <c r="C36" i="1"/>
  <c r="K44" i="1"/>
  <c r="D51" i="1" l="1"/>
  <c r="D50" i="1" s="1"/>
  <c r="F51" i="1"/>
  <c r="F50" i="1" s="1"/>
  <c r="G51" i="1"/>
  <c r="G50" i="1" s="1"/>
  <c r="H51" i="1"/>
  <c r="H50" i="1" s="1"/>
  <c r="I51" i="1"/>
  <c r="I50" i="1" s="1"/>
  <c r="J51" i="1"/>
  <c r="J50" i="1" s="1"/>
  <c r="K51" i="1"/>
  <c r="K50" i="1" s="1"/>
  <c r="C50" i="1"/>
  <c r="C51" i="1"/>
  <c r="E52" i="1"/>
  <c r="E51" i="1" s="1"/>
  <c r="E50" i="1" s="1"/>
  <c r="K46" i="1"/>
  <c r="F48" i="1" l="1"/>
  <c r="F47" i="1" s="1"/>
  <c r="G48" i="1"/>
  <c r="G47" i="1" s="1"/>
  <c r="I48" i="1"/>
  <c r="I47" i="1" s="1"/>
  <c r="J48" i="1"/>
  <c r="J47" i="1" s="1"/>
  <c r="K48" i="1"/>
  <c r="K47" i="1" s="1"/>
  <c r="H49" i="1"/>
  <c r="H48" i="1" s="1"/>
  <c r="H47" i="1" s="1"/>
  <c r="F45" i="1"/>
  <c r="G45" i="1"/>
  <c r="I45" i="1"/>
  <c r="J45" i="1"/>
  <c r="K45" i="1"/>
  <c r="H46" i="1"/>
  <c r="H45" i="1" s="1"/>
  <c r="F43" i="1"/>
  <c r="G43" i="1"/>
  <c r="I43" i="1"/>
  <c r="J43" i="1"/>
  <c r="K43" i="1"/>
  <c r="H44" i="1"/>
  <c r="H43" i="1" s="1"/>
  <c r="F41" i="1"/>
  <c r="G41" i="1"/>
  <c r="I41" i="1"/>
  <c r="J41" i="1"/>
  <c r="K41" i="1"/>
  <c r="H42" i="1"/>
  <c r="H41" i="1" s="1"/>
  <c r="F34" i="1"/>
  <c r="F33" i="1" s="1"/>
  <c r="G34" i="1"/>
  <c r="G33" i="1" s="1"/>
  <c r="I34" i="1"/>
  <c r="I33" i="1" s="1"/>
  <c r="J34" i="1"/>
  <c r="J33" i="1" s="1"/>
  <c r="K34" i="1"/>
  <c r="K33" i="1" s="1"/>
  <c r="H35" i="1"/>
  <c r="H34" i="1" s="1"/>
  <c r="H33" i="1" s="1"/>
  <c r="F29" i="1"/>
  <c r="F28" i="1" s="1"/>
  <c r="F27" i="1" s="1"/>
  <c r="G29" i="1"/>
  <c r="G28" i="1" s="1"/>
  <c r="G27" i="1" s="1"/>
  <c r="I29" i="1"/>
  <c r="I28" i="1" s="1"/>
  <c r="I27" i="1" s="1"/>
  <c r="J29" i="1"/>
  <c r="J28" i="1" s="1"/>
  <c r="J27" i="1" s="1"/>
  <c r="K29" i="1"/>
  <c r="K28" i="1" s="1"/>
  <c r="K27" i="1" s="1"/>
  <c r="H30" i="1"/>
  <c r="H29" i="1" s="1"/>
  <c r="H28" i="1" s="1"/>
  <c r="H27" i="1" s="1"/>
  <c r="F25" i="1"/>
  <c r="F24" i="1" s="1"/>
  <c r="F23" i="1" s="1"/>
  <c r="G25" i="1"/>
  <c r="G24" i="1" s="1"/>
  <c r="G23" i="1" s="1"/>
  <c r="I25" i="1"/>
  <c r="I24" i="1" s="1"/>
  <c r="I23" i="1" s="1"/>
  <c r="J25" i="1"/>
  <c r="J24" i="1" s="1"/>
  <c r="J23" i="1" s="1"/>
  <c r="K25" i="1"/>
  <c r="K24" i="1" s="1"/>
  <c r="K23" i="1" s="1"/>
  <c r="H26" i="1"/>
  <c r="H25" i="1" s="1"/>
  <c r="H24" i="1" s="1"/>
  <c r="H23" i="1" s="1"/>
  <c r="J20" i="1"/>
  <c r="J19" i="1" s="1"/>
  <c r="F21" i="1"/>
  <c r="F20" i="1" s="1"/>
  <c r="F19" i="1" s="1"/>
  <c r="G21" i="1"/>
  <c r="G20" i="1" s="1"/>
  <c r="G19" i="1" s="1"/>
  <c r="I21" i="1"/>
  <c r="I20" i="1" s="1"/>
  <c r="I19" i="1" s="1"/>
  <c r="J21" i="1"/>
  <c r="K21" i="1"/>
  <c r="K20" i="1" s="1"/>
  <c r="K19" i="1" s="1"/>
  <c r="H22" i="1"/>
  <c r="H21" i="1" s="1"/>
  <c r="H20" i="1" s="1"/>
  <c r="H19" i="1" s="1"/>
  <c r="H18" i="1"/>
  <c r="H17" i="1" s="1"/>
  <c r="H16" i="1" s="1"/>
  <c r="H15" i="1" s="1"/>
  <c r="D17" i="1"/>
  <c r="D16" i="1" s="1"/>
  <c r="D15" i="1" s="1"/>
  <c r="F17" i="1"/>
  <c r="F16" i="1" s="1"/>
  <c r="F15" i="1" s="1"/>
  <c r="G17" i="1"/>
  <c r="G16" i="1" s="1"/>
  <c r="G15" i="1" s="1"/>
  <c r="I17" i="1"/>
  <c r="I16" i="1" s="1"/>
  <c r="I15" i="1" s="1"/>
  <c r="J17" i="1"/>
  <c r="J16" i="1" s="1"/>
  <c r="J15" i="1" s="1"/>
  <c r="K17" i="1"/>
  <c r="K16" i="1" s="1"/>
  <c r="K15" i="1" s="1"/>
  <c r="D48" i="1"/>
  <c r="D47" i="1" s="1"/>
  <c r="D32" i="1" s="1"/>
  <c r="E49" i="1"/>
  <c r="E48" i="1" s="1"/>
  <c r="E47" i="1" s="1"/>
  <c r="E32" i="1" s="1"/>
  <c r="D45" i="1"/>
  <c r="E46" i="1"/>
  <c r="E45" i="1" s="1"/>
  <c r="D43" i="1"/>
  <c r="E44" i="1"/>
  <c r="E43" i="1" s="1"/>
  <c r="D41" i="1"/>
  <c r="E42" i="1"/>
  <c r="E41" i="1" s="1"/>
  <c r="D34" i="1"/>
  <c r="D33" i="1" s="1"/>
  <c r="E35" i="1"/>
  <c r="E34" i="1" s="1"/>
  <c r="E33" i="1" s="1"/>
  <c r="D29" i="1"/>
  <c r="D28" i="1" s="1"/>
  <c r="D27" i="1" s="1"/>
  <c r="E30" i="1"/>
  <c r="E29" i="1" s="1"/>
  <c r="E28" i="1" s="1"/>
  <c r="E27" i="1" s="1"/>
  <c r="D25" i="1"/>
  <c r="D24" i="1" s="1"/>
  <c r="D23" i="1" s="1"/>
  <c r="E26" i="1"/>
  <c r="E25" i="1" s="1"/>
  <c r="E24" i="1" s="1"/>
  <c r="E23" i="1" s="1"/>
  <c r="D21" i="1"/>
  <c r="D20" i="1" s="1"/>
  <c r="D19" i="1" s="1"/>
  <c r="E22" i="1"/>
  <c r="E21" i="1" s="1"/>
  <c r="E20" i="1" s="1"/>
  <c r="E19" i="1" s="1"/>
  <c r="E18" i="1"/>
  <c r="E17" i="1" s="1"/>
  <c r="E16" i="1" s="1"/>
  <c r="E15" i="1" s="1"/>
  <c r="C17" i="1"/>
  <c r="C16" i="1" s="1"/>
  <c r="C15" i="1" s="1"/>
  <c r="C21" i="1"/>
  <c r="C20" i="1" s="1"/>
  <c r="C19" i="1" s="1"/>
  <c r="C24" i="1"/>
  <c r="C23" i="1" s="1"/>
  <c r="C25" i="1"/>
  <c r="C29" i="1"/>
  <c r="C28" i="1" s="1"/>
  <c r="C27" i="1" s="1"/>
  <c r="C34" i="1"/>
  <c r="C33" i="1" s="1"/>
  <c r="C41" i="1"/>
  <c r="C43" i="1"/>
  <c r="C45" i="1"/>
  <c r="C40" i="1" s="1"/>
  <c r="C48" i="1"/>
  <c r="C47" i="1" s="1"/>
  <c r="C14" i="1" l="1"/>
  <c r="E14" i="1"/>
  <c r="D14" i="1"/>
  <c r="H40" i="1"/>
  <c r="E40" i="1"/>
  <c r="J40" i="1"/>
  <c r="J31" i="1" s="1"/>
  <c r="J53" i="1" s="1"/>
  <c r="G40" i="1"/>
  <c r="G31" i="1" s="1"/>
  <c r="K40" i="1"/>
  <c r="F40" i="1"/>
  <c r="I40" i="1"/>
  <c r="H14" i="1"/>
  <c r="K14" i="1"/>
  <c r="J14" i="1"/>
  <c r="G14" i="1"/>
  <c r="F14" i="1"/>
  <c r="I14" i="1"/>
  <c r="D40" i="1"/>
  <c r="D31" i="1" s="1"/>
  <c r="G53" i="1" l="1"/>
  <c r="C31" i="1"/>
  <c r="C53" i="1" s="1"/>
  <c r="I31" i="1"/>
  <c r="I53" i="1" s="1"/>
  <c r="F31" i="1"/>
  <c r="F53" i="1" s="1"/>
  <c r="D53" i="1"/>
  <c r="K31" i="1"/>
  <c r="K53" i="1" s="1"/>
  <c r="H31" i="1"/>
  <c r="H53" i="1" s="1"/>
  <c r="E31" i="1"/>
  <c r="E53" i="1" s="1"/>
</calcChain>
</file>

<file path=xl/sharedStrings.xml><?xml version="1.0" encoding="utf-8"?>
<sst xmlns="http://schemas.openxmlformats.org/spreadsheetml/2006/main" count="96" uniqueCount="90">
  <si>
    <t/>
  </si>
  <si>
    <t>Объем поступлений доходов в бюджет сельского поселения "Мещура" на 2020 год и плановый период 2021 и 2022 годов</t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</si>
  <si>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</si>
  <si>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</si>
  <si>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(тыс. рублей)</t>
  </si>
  <si>
    <t>2020 год</t>
  </si>
  <si>
    <t>2021 год</t>
  </si>
  <si>
    <t>2022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</si>
  <si>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</si>
  <si>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</si>
  <si>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</si>
  <si>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</si>
  <si>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</si>
  <si>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</si>
  <si>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</si>
  <si>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</si>
  <si>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1 06 00000 00 0000 000</t>
  </si>
  <si>
    <t>НАЛОГИ НА ИМУЩЕСТВО</t>
  </si>
  <si>
    <t>1 06 06000 00 0000 110</t>
  </si>
  <si>
    <t>Земельный налог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</si>
  <si>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</si>
  <si>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</si>
  <si>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</si>
  <si>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</si>
  <si>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</si>
  <si>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</si>
  <si>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</si>
  <si>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</si>
  <si>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</si>
  <si>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</si>
  <si>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</si>
  <si>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</si>
  <si>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</si>
  <si>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</si>
  <si>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</si>
  <si>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</si>
  <si>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</si>
  <si>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</si>
  <si>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</si>
  <si>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</si>
  <si>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</si>
  <si>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</si>
  <si>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</si>
  <si>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</si>
  <si>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</si>
  <si>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</si>
  <si>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</si>
  <si>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</si>
  <si>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2 02 35930 10 0000 150</t>
  </si>
  <si>
    <t>Субвенции бюджетам сельских поселений на государственную регистрацию актов гражданского состояния</t>
  </si>
  <si>
    <t>2 02 40000 00 0000 150</t>
  </si>
  <si>
    <t>Иные межбюджетные трансферты</t>
  </si>
  <si>
    <t>2 02 49999 10 0000 150</t>
  </si>
  <si>
    <t>Прочие межбюджетные трансферты, передаваемые бюджетам сельских поселений</t>
  </si>
  <si>
    <t>ВСЕГО ДОХОДОВ</t>
  </si>
  <si>
    <t>Приложение № 1</t>
  </si>
  <si>
    <t>сельского поселения "Мещура"</t>
  </si>
  <si>
    <t>1 06 06030 00 0000 110</t>
  </si>
  <si>
    <t>Земельный налог с организаций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</si>
  <si>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</si>
  <si>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</si>
  <si>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</si>
  <si>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</si>
  <si>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</si>
  <si>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</si>
  <si>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</si>
  <si>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</si>
  <si>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</si>
  <si>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</si>
  <si>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2 02 35930 00 0000 150</t>
  </si>
  <si>
    <t>Субвенции бюджетам на государственную регистрацию актов гражданского состояния</t>
  </si>
  <si>
    <t>2 02 49999 00 0000 150</t>
  </si>
  <si>
    <t>Прочие межбюджетные трансферты, передаваемые бюджетам</t>
  </si>
  <si>
    <t>к решению Совета</t>
  </si>
  <si>
    <t>от 25.12.2019 г №4-34/2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</si>
  <si>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</si>
  <si>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2 07 05020 10 0000 150</t>
  </si>
  <si>
    <t>Прочие безвозмездные поступления в бюджеты сельских поселений</t>
  </si>
  <si>
    <t>2 07 05000 10 0000 150</t>
  </si>
  <si>
    <t>ПРОЧИЕ БЕЗВОЗМЕЗДНЫЕ ПОСТУПЛЕНИЯ</t>
  </si>
  <si>
    <t>2 07 00000 00 0000 000</t>
  </si>
  <si>
    <t>Прочие дотации бюджетам сельских поселений</t>
  </si>
  <si>
    <t>2 02 19999 10 0000 150</t>
  </si>
  <si>
    <t>Прочие дотации</t>
  </si>
  <si>
    <t>2 02 19999 00 0000 150</t>
  </si>
  <si>
    <t>Прочие субсидии</t>
  </si>
  <si>
    <t>2 02 29999 00 0000 150</t>
  </si>
  <si>
    <t>Прочие субсидии бюджетам сельских поселений</t>
  </si>
  <si>
    <t>2 02 29999 10 0000 150</t>
  </si>
  <si>
    <t>от 07.10.2020 г № 4-38/1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</si>
</sst>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7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0" fillId="0" borderId="0" xfId="0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wrapText="1"/>
    </xf>
    <xf numFmtId="0" fontId="1" fillId="0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tabSelected="1" topLeftCell="B1" workbookViewId="0">
      <selection activeCell="K4" sqref="K4"/>
    </sheetView>
  </sheetViews>
  <sheetFormatPr defaultRowHeight="12.75" x14ac:dyDescent="0.2"/>
  <cols>
    <col min="1" max="1" width="27.33203125"/>
    <col min="2" max="2" width="40.5"/>
    <col min="3" max="4" width="15.83203125" hidden="1" customWidth="1"/>
    <col min="5" max="5" width="15.83203125" customWidth="1"/>
    <col min="6" max="7" width="15.83203125" hidden="1" customWidth="1"/>
    <col min="8" max="8" width="15.83203125" customWidth="1"/>
    <col min="9" max="10" width="15.83203125" hidden="1" customWidth="1"/>
    <col min="11" max="11" width="15.83203125" customWidth="1"/>
  </cols>
  <sheetData>
    <row r="1" spans="1:11" ht="15.75" x14ac:dyDescent="0.25">
      <c r="K1" s="2" t="s">
        <v>55</v>
      </c>
    </row>
    <row r="2" spans="1:11" ht="15.75" x14ac:dyDescent="0.25">
      <c r="K2" s="2" t="s">
        <v>73</v>
      </c>
    </row>
    <row r="3" spans="1:11" ht="15.75" x14ac:dyDescent="0.25">
      <c r="K3" s="2" t="s">
        <v>56</v>
      </c>
    </row>
    <row r="4" spans="1:11" ht="15.75" x14ac:dyDescent="0.25">
      <c r="K4" s="2" t="s">
        <v>89</v>
      </c>
    </row>
    <row r="6" spans="1:11" s="1" customFormat="1" ht="18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2" t="s">
        <v>55</v>
      </c>
    </row>
    <row r="7" spans="1:11" s="1" customFormat="1" ht="18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2" t="s">
        <v>73</v>
      </c>
    </row>
    <row r="8" spans="1:11" s="1" customFormat="1" ht="18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2" t="s">
        <v>56</v>
      </c>
    </row>
    <row r="9" spans="1:11" s="1" customFormat="1" ht="18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2" t="s">
        <v>74</v>
      </c>
    </row>
    <row r="10" spans="1:11" s="1" customFormat="1" ht="18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ht="52.15" customHeight="1" x14ac:dyDescent="0.2">
      <c r="A11" s="18" t="s">
        <v>1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</row>
    <row r="12" spans="1:11" ht="15.6" customHeight="1" x14ac:dyDescent="0.2">
      <c r="A12" s="19" t="s">
        <v>2</v>
      </c>
      <c r="B12" s="19" t="s">
        <v>3</v>
      </c>
      <c r="C12" s="19" t="s">
        <v>4</v>
      </c>
      <c r="D12" s="19"/>
      <c r="E12" s="19"/>
      <c r="F12" s="19"/>
      <c r="G12" s="19"/>
      <c r="H12" s="19"/>
      <c r="I12" s="19"/>
      <c r="J12" s="19"/>
      <c r="K12" s="19"/>
    </row>
    <row r="13" spans="1:11" ht="15.75" x14ac:dyDescent="0.2">
      <c r="A13" s="20" t="s">
        <v>0</v>
      </c>
      <c r="B13" s="20" t="s">
        <v>0</v>
      </c>
      <c r="C13" s="21" t="s">
        <v>5</v>
      </c>
      <c r="D13" s="22"/>
      <c r="E13" s="23"/>
      <c r="F13" s="21" t="s">
        <v>6</v>
      </c>
      <c r="G13" s="22"/>
      <c r="H13" s="23"/>
      <c r="I13" s="21" t="s">
        <v>7</v>
      </c>
      <c r="J13" s="22"/>
      <c r="K13" s="23"/>
    </row>
    <row r="14" spans="1:11" ht="31.5" x14ac:dyDescent="0.2">
      <c r="A14" s="4" t="s">
        <v>8</v>
      </c>
      <c r="B14" s="5" t="s">
        <v>9</v>
      </c>
      <c r="C14" s="8">
        <f>C15+C19+C23+C27</f>
        <v>24.5</v>
      </c>
      <c r="D14" s="8">
        <f t="shared" ref="D14:K14" si="0">D15+D19+D23+D27</f>
        <v>-7.3</v>
      </c>
      <c r="E14" s="8">
        <f t="shared" si="0"/>
        <v>17.2</v>
      </c>
      <c r="F14" s="10">
        <f t="shared" si="0"/>
        <v>23.5</v>
      </c>
      <c r="G14" s="10">
        <f t="shared" si="0"/>
        <v>0</v>
      </c>
      <c r="H14" s="10">
        <f t="shared" si="0"/>
        <v>23.5</v>
      </c>
      <c r="I14" s="10">
        <f t="shared" si="0"/>
        <v>22.5</v>
      </c>
      <c r="J14" s="10">
        <f t="shared" si="0"/>
        <v>0</v>
      </c>
      <c r="K14" s="10">
        <f t="shared" si="0"/>
        <v>22.5</v>
      </c>
    </row>
    <row r="15" spans="1:11" ht="31.5" x14ac:dyDescent="0.2">
      <c r="A15" s="4" t="s">
        <v>10</v>
      </c>
      <c r="B15" s="5" t="s">
        <v>11</v>
      </c>
      <c r="C15" s="8">
        <f>C16</f>
        <v>12</v>
      </c>
      <c r="D15" s="8">
        <f t="shared" ref="D15:K17" si="1">D16</f>
        <v>0</v>
      </c>
      <c r="E15" s="8">
        <f t="shared" si="1"/>
        <v>12</v>
      </c>
      <c r="F15" s="10">
        <f t="shared" si="1"/>
        <v>12</v>
      </c>
      <c r="G15" s="10">
        <f t="shared" si="1"/>
        <v>0</v>
      </c>
      <c r="H15" s="10">
        <f t="shared" si="1"/>
        <v>12</v>
      </c>
      <c r="I15" s="10">
        <f t="shared" si="1"/>
        <v>12</v>
      </c>
      <c r="J15" s="10">
        <f t="shared" si="1"/>
        <v>0</v>
      </c>
      <c r="K15" s="10">
        <f t="shared" si="1"/>
        <v>12</v>
      </c>
    </row>
    <row r="16" spans="1:11" ht="31.5" x14ac:dyDescent="0.2">
      <c r="A16" s="4" t="s">
        <v>12</v>
      </c>
      <c r="B16" s="5" t="s">
        <v>13</v>
      </c>
      <c r="C16" s="8">
        <f>C17</f>
        <v>12</v>
      </c>
      <c r="D16" s="8">
        <f t="shared" si="1"/>
        <v>0</v>
      </c>
      <c r="E16" s="8">
        <f t="shared" si="1"/>
        <v>12</v>
      </c>
      <c r="F16" s="10">
        <f t="shared" si="1"/>
        <v>12</v>
      </c>
      <c r="G16" s="10">
        <f t="shared" si="1"/>
        <v>0</v>
      </c>
      <c r="H16" s="10">
        <f t="shared" si="1"/>
        <v>12</v>
      </c>
      <c r="I16" s="10">
        <f t="shared" si="1"/>
        <v>12</v>
      </c>
      <c r="J16" s="10">
        <f t="shared" si="1"/>
        <v>0</v>
      </c>
      <c r="K16" s="10">
        <f t="shared" si="1"/>
        <v>12</v>
      </c>
    </row>
    <row r="17" spans="1:11" ht="157.5" x14ac:dyDescent="0.2">
      <c r="A17" s="4" t="s">
        <v>14</v>
      </c>
      <c r="B17" s="5" t="s">
        <v>15</v>
      </c>
      <c r="C17" s="8">
        <f>C18</f>
        <v>12</v>
      </c>
      <c r="D17" s="8">
        <f t="shared" si="1"/>
        <v>0</v>
      </c>
      <c r="E17" s="8">
        <f t="shared" si="1"/>
        <v>12</v>
      </c>
      <c r="F17" s="10">
        <f t="shared" si="1"/>
        <v>12</v>
      </c>
      <c r="G17" s="10">
        <f t="shared" si="1"/>
        <v>0</v>
      </c>
      <c r="H17" s="10">
        <f t="shared" si="1"/>
        <v>12</v>
      </c>
      <c r="I17" s="10">
        <f t="shared" si="1"/>
        <v>12</v>
      </c>
      <c r="J17" s="10">
        <f t="shared" si="1"/>
        <v>0</v>
      </c>
      <c r="K17" s="10">
        <f t="shared" si="1"/>
        <v>12</v>
      </c>
    </row>
    <row r="18" spans="1:11" ht="141.75" x14ac:dyDescent="0.2">
      <c r="A18" s="6" t="s">
        <v>14</v>
      </c>
      <c r="B18" s="7" t="s">
        <v>15</v>
      </c>
      <c r="C18" s="9">
        <v>12</v>
      </c>
      <c r="D18" s="9"/>
      <c r="E18" s="9">
        <f>D18+C18</f>
        <v>12</v>
      </c>
      <c r="F18" s="11">
        <v>12</v>
      </c>
      <c r="G18" s="11"/>
      <c r="H18" s="11">
        <f>G18+F18</f>
        <v>12</v>
      </c>
      <c r="I18" s="11">
        <v>12</v>
      </c>
      <c r="J18" s="11"/>
      <c r="K18" s="11">
        <v>12</v>
      </c>
    </row>
    <row r="19" spans="1:11" ht="31.5" x14ac:dyDescent="0.2">
      <c r="A19" s="4" t="s">
        <v>16</v>
      </c>
      <c r="B19" s="5" t="s">
        <v>17</v>
      </c>
      <c r="C19" s="8">
        <f>C20</f>
        <v>5</v>
      </c>
      <c r="D19" s="8">
        <f t="shared" ref="D19:E21" si="2">D20</f>
        <v>0</v>
      </c>
      <c r="E19" s="8">
        <f t="shared" si="2"/>
        <v>5</v>
      </c>
      <c r="F19" s="10">
        <f t="shared" ref="F19:F21" si="3">F20</f>
        <v>5</v>
      </c>
      <c r="G19" s="10">
        <f t="shared" ref="G19:G21" si="4">G20</f>
        <v>0</v>
      </c>
      <c r="H19" s="10">
        <f t="shared" ref="H19:H21" si="5">H20</f>
        <v>5</v>
      </c>
      <c r="I19" s="10">
        <f t="shared" ref="I19:I21" si="6">I20</f>
        <v>5</v>
      </c>
      <c r="J19" s="10">
        <f t="shared" ref="J19:J21" si="7">J20</f>
        <v>0</v>
      </c>
      <c r="K19" s="10">
        <f t="shared" ref="K19:K21" si="8">K20</f>
        <v>5</v>
      </c>
    </row>
    <row r="20" spans="1:11" ht="31.5" x14ac:dyDescent="0.2">
      <c r="A20" s="4" t="s">
        <v>18</v>
      </c>
      <c r="B20" s="5" t="s">
        <v>19</v>
      </c>
      <c r="C20" s="8">
        <f>C21</f>
        <v>5</v>
      </c>
      <c r="D20" s="8">
        <f t="shared" si="2"/>
        <v>0</v>
      </c>
      <c r="E20" s="8">
        <f t="shared" si="2"/>
        <v>5</v>
      </c>
      <c r="F20" s="10">
        <f t="shared" si="3"/>
        <v>5</v>
      </c>
      <c r="G20" s="10">
        <f t="shared" si="4"/>
        <v>0</v>
      </c>
      <c r="H20" s="10">
        <f t="shared" si="5"/>
        <v>5</v>
      </c>
      <c r="I20" s="10">
        <f t="shared" si="6"/>
        <v>5</v>
      </c>
      <c r="J20" s="10">
        <f t="shared" si="7"/>
        <v>0</v>
      </c>
      <c r="K20" s="10">
        <f t="shared" si="8"/>
        <v>5</v>
      </c>
    </row>
    <row r="21" spans="1:11" ht="31.5" x14ac:dyDescent="0.2">
      <c r="A21" s="4" t="s">
        <v>57</v>
      </c>
      <c r="B21" s="5" t="s">
        <v>58</v>
      </c>
      <c r="C21" s="8">
        <f>C22</f>
        <v>5</v>
      </c>
      <c r="D21" s="8">
        <f t="shared" si="2"/>
        <v>0</v>
      </c>
      <c r="E21" s="8">
        <f t="shared" si="2"/>
        <v>5</v>
      </c>
      <c r="F21" s="10">
        <f t="shared" si="3"/>
        <v>5</v>
      </c>
      <c r="G21" s="10">
        <f t="shared" si="4"/>
        <v>0</v>
      </c>
      <c r="H21" s="10">
        <f t="shared" si="5"/>
        <v>5</v>
      </c>
      <c r="I21" s="10">
        <f t="shared" si="6"/>
        <v>5</v>
      </c>
      <c r="J21" s="10">
        <f t="shared" si="7"/>
        <v>0</v>
      </c>
      <c r="K21" s="10">
        <f t="shared" si="8"/>
        <v>5</v>
      </c>
    </row>
    <row r="22" spans="1:11" ht="63" x14ac:dyDescent="0.2">
      <c r="A22" s="6" t="s">
        <v>20</v>
      </c>
      <c r="B22" s="7" t="s">
        <v>21</v>
      </c>
      <c r="C22" s="9">
        <v>5</v>
      </c>
      <c r="D22" s="9"/>
      <c r="E22" s="9">
        <f>D22+C22</f>
        <v>5</v>
      </c>
      <c r="F22" s="11">
        <v>5</v>
      </c>
      <c r="G22" s="11"/>
      <c r="H22" s="11">
        <f>F22+G22</f>
        <v>5</v>
      </c>
      <c r="I22" s="11">
        <v>5</v>
      </c>
      <c r="J22" s="11"/>
      <c r="K22" s="11">
        <v>5</v>
      </c>
    </row>
    <row r="23" spans="1:11" ht="31.5" x14ac:dyDescent="0.2">
      <c r="A23" s="4" t="s">
        <v>22</v>
      </c>
      <c r="B23" s="5" t="s">
        <v>23</v>
      </c>
      <c r="C23" s="8">
        <f>C24</f>
        <v>1.5</v>
      </c>
      <c r="D23" s="8">
        <f t="shared" ref="D23:E25" si="9">D24</f>
        <v>-1.3</v>
      </c>
      <c r="E23" s="8">
        <f t="shared" si="9"/>
        <v>0.19999999999999996</v>
      </c>
      <c r="F23" s="10">
        <f t="shared" ref="F23:F25" si="10">F24</f>
        <v>0.5</v>
      </c>
      <c r="G23" s="10">
        <f t="shared" ref="G23:G25" si="11">G24</f>
        <v>0</v>
      </c>
      <c r="H23" s="10">
        <f t="shared" ref="H23:H25" si="12">H24</f>
        <v>0.5</v>
      </c>
      <c r="I23" s="10">
        <f t="shared" ref="I23:I25" si="13">I24</f>
        <v>0.5</v>
      </c>
      <c r="J23" s="10">
        <f t="shared" ref="J23:J25" si="14">J24</f>
        <v>0</v>
      </c>
      <c r="K23" s="10">
        <f t="shared" ref="K23:K25" si="15">K24</f>
        <v>0.5</v>
      </c>
    </row>
    <row r="24" spans="1:11" ht="94.5" x14ac:dyDescent="0.2">
      <c r="A24" s="4" t="s">
        <v>24</v>
      </c>
      <c r="B24" s="5" t="s">
        <v>25</v>
      </c>
      <c r="C24" s="8">
        <f>C25</f>
        <v>1.5</v>
      </c>
      <c r="D24" s="8">
        <f t="shared" si="9"/>
        <v>-1.3</v>
      </c>
      <c r="E24" s="8">
        <f t="shared" si="9"/>
        <v>0.19999999999999996</v>
      </c>
      <c r="F24" s="10">
        <f t="shared" si="10"/>
        <v>0.5</v>
      </c>
      <c r="G24" s="10">
        <f t="shared" si="11"/>
        <v>0</v>
      </c>
      <c r="H24" s="10">
        <f t="shared" si="12"/>
        <v>0.5</v>
      </c>
      <c r="I24" s="10">
        <f t="shared" si="13"/>
        <v>0.5</v>
      </c>
      <c r="J24" s="10">
        <f t="shared" si="14"/>
        <v>0</v>
      </c>
      <c r="K24" s="10">
        <f t="shared" si="15"/>
        <v>0.5</v>
      </c>
    </row>
    <row r="25" spans="1:11" ht="173.25" x14ac:dyDescent="0.2">
      <c r="A25" s="4" t="s">
        <v>59</v>
      </c>
      <c r="B25" s="5" t="s">
        <v>60</v>
      </c>
      <c r="C25" s="8">
        <f>C26</f>
        <v>1.5</v>
      </c>
      <c r="D25" s="8">
        <f t="shared" si="9"/>
        <v>-1.3</v>
      </c>
      <c r="E25" s="8">
        <f t="shared" si="9"/>
        <v>0.19999999999999996</v>
      </c>
      <c r="F25" s="10">
        <f t="shared" si="10"/>
        <v>0.5</v>
      </c>
      <c r="G25" s="10">
        <f t="shared" si="11"/>
        <v>0</v>
      </c>
      <c r="H25" s="10">
        <f t="shared" si="12"/>
        <v>0.5</v>
      </c>
      <c r="I25" s="10">
        <f t="shared" si="13"/>
        <v>0.5</v>
      </c>
      <c r="J25" s="10">
        <f t="shared" si="14"/>
        <v>0</v>
      </c>
      <c r="K25" s="10">
        <f t="shared" si="15"/>
        <v>0.5</v>
      </c>
    </row>
    <row r="26" spans="1:11" ht="236.25" x14ac:dyDescent="0.2">
      <c r="A26" s="6" t="s">
        <v>26</v>
      </c>
      <c r="B26" s="7" t="s">
        <v>27</v>
      </c>
      <c r="C26" s="9">
        <v>1.5</v>
      </c>
      <c r="D26" s="9">
        <v>-1.3</v>
      </c>
      <c r="E26" s="9">
        <f>D26+C26</f>
        <v>0.19999999999999996</v>
      </c>
      <c r="F26" s="11">
        <v>0.5</v>
      </c>
      <c r="G26" s="11"/>
      <c r="H26" s="11">
        <f>G26+F26</f>
        <v>0.5</v>
      </c>
      <c r="I26" s="11">
        <v>0.5</v>
      </c>
      <c r="J26" s="11"/>
      <c r="K26" s="11">
        <v>0.5</v>
      </c>
    </row>
    <row r="27" spans="1:11" ht="110.25" x14ac:dyDescent="0.2">
      <c r="A27" s="4" t="s">
        <v>28</v>
      </c>
      <c r="B27" s="5" t="s">
        <v>29</v>
      </c>
      <c r="C27" s="8">
        <f>C28</f>
        <v>6</v>
      </c>
      <c r="D27" s="8">
        <f t="shared" ref="D27:E27" si="16">D28</f>
        <v>-6</v>
      </c>
      <c r="E27" s="8">
        <f t="shared" si="16"/>
        <v>0</v>
      </c>
      <c r="F27" s="10">
        <f t="shared" ref="F27" si="17">F28</f>
        <v>6</v>
      </c>
      <c r="G27" s="10">
        <f t="shared" ref="G27" si="18">G28</f>
        <v>0</v>
      </c>
      <c r="H27" s="10">
        <f t="shared" ref="H27" si="19">H28</f>
        <v>6</v>
      </c>
      <c r="I27" s="10">
        <f t="shared" ref="I27" si="20">I28</f>
        <v>5</v>
      </c>
      <c r="J27" s="10">
        <f t="shared" ref="J27" si="21">J28</f>
        <v>0</v>
      </c>
      <c r="K27" s="10">
        <f t="shared" ref="K27" si="22">K28</f>
        <v>5</v>
      </c>
    </row>
    <row r="28" spans="1:11" ht="189" x14ac:dyDescent="0.2">
      <c r="A28" s="4" t="s">
        <v>30</v>
      </c>
      <c r="B28" s="5" t="s">
        <v>31</v>
      </c>
      <c r="C28" s="8">
        <f>C29</f>
        <v>6</v>
      </c>
      <c r="D28" s="8">
        <f t="shared" ref="D28:E29" si="23">D29</f>
        <v>-6</v>
      </c>
      <c r="E28" s="8">
        <f t="shared" si="23"/>
        <v>0</v>
      </c>
      <c r="F28" s="10">
        <f t="shared" ref="F28:F29" si="24">F29</f>
        <v>6</v>
      </c>
      <c r="G28" s="10">
        <f t="shared" ref="G28:G29" si="25">G29</f>
        <v>0</v>
      </c>
      <c r="H28" s="10">
        <f t="shared" ref="H28:H29" si="26">H29</f>
        <v>6</v>
      </c>
      <c r="I28" s="10">
        <f t="shared" ref="I28:I29" si="27">I29</f>
        <v>5</v>
      </c>
      <c r="J28" s="10">
        <f t="shared" ref="J28:J29" si="28">J29</f>
        <v>0</v>
      </c>
      <c r="K28" s="10">
        <f t="shared" ref="K28:K29" si="29">K29</f>
        <v>5</v>
      </c>
    </row>
    <row r="29" spans="1:11" ht="141.75" x14ac:dyDescent="0.2">
      <c r="A29" s="4" t="s">
        <v>61</v>
      </c>
      <c r="B29" s="5" t="s">
        <v>62</v>
      </c>
      <c r="C29" s="8">
        <f>C30</f>
        <v>6</v>
      </c>
      <c r="D29" s="8">
        <f t="shared" si="23"/>
        <v>-6</v>
      </c>
      <c r="E29" s="8">
        <f t="shared" si="23"/>
        <v>0</v>
      </c>
      <c r="F29" s="10">
        <f t="shared" si="24"/>
        <v>6</v>
      </c>
      <c r="G29" s="10">
        <f t="shared" si="25"/>
        <v>0</v>
      </c>
      <c r="H29" s="10">
        <f t="shared" si="26"/>
        <v>6</v>
      </c>
      <c r="I29" s="10">
        <f t="shared" si="27"/>
        <v>5</v>
      </c>
      <c r="J29" s="10">
        <f t="shared" si="28"/>
        <v>0</v>
      </c>
      <c r="K29" s="10">
        <f t="shared" si="29"/>
        <v>5</v>
      </c>
    </row>
    <row r="30" spans="1:11" ht="157.5" x14ac:dyDescent="0.2">
      <c r="A30" s="6" t="s">
        <v>32</v>
      </c>
      <c r="B30" s="7" t="s">
        <v>33</v>
      </c>
      <c r="C30" s="9">
        <v>6</v>
      </c>
      <c r="D30" s="9">
        <v>-6</v>
      </c>
      <c r="E30" s="9">
        <f>D30+C30</f>
        <v>0</v>
      </c>
      <c r="F30" s="11">
        <v>6</v>
      </c>
      <c r="G30" s="11"/>
      <c r="H30" s="11">
        <f>G30+F30</f>
        <v>6</v>
      </c>
      <c r="I30" s="11">
        <v>5</v>
      </c>
      <c r="J30" s="11"/>
      <c r="K30" s="11">
        <v>5</v>
      </c>
    </row>
    <row r="31" spans="1:11" ht="31.5" x14ac:dyDescent="0.2">
      <c r="A31" s="4" t="s">
        <v>34</v>
      </c>
      <c r="B31" s="5" t="s">
        <v>35</v>
      </c>
      <c r="C31" s="8">
        <f t="shared" ref="C31:K31" si="30">C32+C50</f>
        <v>2769.0329999999999</v>
      </c>
      <c r="D31" s="8">
        <f t="shared" si="30"/>
        <v>2181.6639999999998</v>
      </c>
      <c r="E31" s="8">
        <f t="shared" si="30"/>
        <v>4950.6970000000001</v>
      </c>
      <c r="F31" s="8">
        <f t="shared" si="30"/>
        <v>2370.7359999999999</v>
      </c>
      <c r="G31" s="8">
        <f t="shared" si="30"/>
        <v>-110.04</v>
      </c>
      <c r="H31" s="8">
        <f t="shared" si="30"/>
        <v>2260.6959999999999</v>
      </c>
      <c r="I31" s="8">
        <f t="shared" si="30"/>
        <v>2313.8679999999999</v>
      </c>
      <c r="J31" s="8">
        <f t="shared" si="30"/>
        <v>-111.944</v>
      </c>
      <c r="K31" s="8">
        <f t="shared" si="30"/>
        <v>2201.924</v>
      </c>
    </row>
    <row r="32" spans="1:11" ht="78.75" x14ac:dyDescent="0.2">
      <c r="A32" s="4" t="s">
        <v>36</v>
      </c>
      <c r="B32" s="5" t="s">
        <v>37</v>
      </c>
      <c r="C32" s="8">
        <f>C33+C40+C47+C38</f>
        <v>2769.0329999999999</v>
      </c>
      <c r="D32" s="8">
        <f t="shared" ref="D32:K32" si="31">D33+D40+D47+D38</f>
        <v>2123.6639999999998</v>
      </c>
      <c r="E32" s="8">
        <f t="shared" si="31"/>
        <v>4892.6970000000001</v>
      </c>
      <c r="F32" s="8">
        <f t="shared" si="31"/>
        <v>2370.7359999999999</v>
      </c>
      <c r="G32" s="8">
        <f t="shared" si="31"/>
        <v>-110.04</v>
      </c>
      <c r="H32" s="8">
        <f t="shared" si="31"/>
        <v>2260.6959999999999</v>
      </c>
      <c r="I32" s="8">
        <f t="shared" si="31"/>
        <v>2313.8679999999999</v>
      </c>
      <c r="J32" s="8">
        <f t="shared" si="31"/>
        <v>-111.944</v>
      </c>
      <c r="K32" s="8">
        <f t="shared" si="31"/>
        <v>2201.924</v>
      </c>
    </row>
    <row r="33" spans="1:11" ht="47.25" x14ac:dyDescent="0.2">
      <c r="A33" s="4" t="s">
        <v>38</v>
      </c>
      <c r="B33" s="5" t="s">
        <v>39</v>
      </c>
      <c r="C33" s="8">
        <f>C34+C36</f>
        <v>1846.95</v>
      </c>
      <c r="D33" s="8">
        <f t="shared" ref="D33:K33" si="32">D34+D36</f>
        <v>119</v>
      </c>
      <c r="E33" s="8">
        <f t="shared" si="32"/>
        <v>1965.95</v>
      </c>
      <c r="F33" s="8">
        <f t="shared" si="32"/>
        <v>1785.65</v>
      </c>
      <c r="G33" s="8">
        <f t="shared" si="32"/>
        <v>0</v>
      </c>
      <c r="H33" s="8">
        <f t="shared" si="32"/>
        <v>1785.65</v>
      </c>
      <c r="I33" s="8">
        <f t="shared" si="32"/>
        <v>1725.35</v>
      </c>
      <c r="J33" s="8">
        <f t="shared" si="32"/>
        <v>0</v>
      </c>
      <c r="K33" s="8">
        <f t="shared" si="32"/>
        <v>1725.35</v>
      </c>
    </row>
    <row r="34" spans="1:11" ht="78.75" x14ac:dyDescent="0.2">
      <c r="A34" s="4" t="s">
        <v>63</v>
      </c>
      <c r="B34" s="5" t="s">
        <v>64</v>
      </c>
      <c r="C34" s="8">
        <f>C35</f>
        <v>1846.95</v>
      </c>
      <c r="D34" s="8">
        <f t="shared" ref="D34:E34" si="33">D35</f>
        <v>0</v>
      </c>
      <c r="E34" s="8">
        <f t="shared" si="33"/>
        <v>1846.95</v>
      </c>
      <c r="F34" s="10">
        <f t="shared" ref="F34" si="34">F35</f>
        <v>1785.65</v>
      </c>
      <c r="G34" s="10">
        <f t="shared" ref="G34" si="35">G35</f>
        <v>0</v>
      </c>
      <c r="H34" s="10">
        <f t="shared" ref="H34" si="36">H35</f>
        <v>1785.65</v>
      </c>
      <c r="I34" s="10">
        <f t="shared" ref="I34" si="37">I35</f>
        <v>1725.35</v>
      </c>
      <c r="J34" s="10">
        <f t="shared" ref="J34" si="38">J35</f>
        <v>0</v>
      </c>
      <c r="K34" s="10">
        <f t="shared" ref="K34" si="39">K35</f>
        <v>1725.35</v>
      </c>
    </row>
    <row r="35" spans="1:11" ht="78.75" x14ac:dyDescent="0.2">
      <c r="A35" s="6" t="s">
        <v>40</v>
      </c>
      <c r="B35" s="7" t="s">
        <v>41</v>
      </c>
      <c r="C35" s="9">
        <v>1846.95</v>
      </c>
      <c r="D35" s="9"/>
      <c r="E35" s="9">
        <f>D35+C35</f>
        <v>1846.95</v>
      </c>
      <c r="F35" s="11">
        <v>1785.65</v>
      </c>
      <c r="G35" s="11"/>
      <c r="H35" s="11">
        <f>G35+F35</f>
        <v>1785.65</v>
      </c>
      <c r="I35" s="11">
        <v>1725.35</v>
      </c>
      <c r="J35" s="11"/>
      <c r="K35" s="11">
        <v>1725.35</v>
      </c>
    </row>
    <row r="36" spans="1:11" s="15" customFormat="1" ht="31.5" x14ac:dyDescent="0.2">
      <c r="A36" s="12" t="s">
        <v>84</v>
      </c>
      <c r="B36" s="13" t="s">
        <v>83</v>
      </c>
      <c r="C36" s="14">
        <f>C37</f>
        <v>0</v>
      </c>
      <c r="D36" s="14">
        <f t="shared" ref="D36:K36" si="40">D37</f>
        <v>119</v>
      </c>
      <c r="E36" s="14">
        <f t="shared" si="40"/>
        <v>119</v>
      </c>
      <c r="F36" s="14">
        <f t="shared" si="40"/>
        <v>0</v>
      </c>
      <c r="G36" s="14">
        <f t="shared" si="40"/>
        <v>0</v>
      </c>
      <c r="H36" s="14">
        <f t="shared" si="40"/>
        <v>0</v>
      </c>
      <c r="I36" s="14">
        <f t="shared" si="40"/>
        <v>0</v>
      </c>
      <c r="J36" s="14">
        <f t="shared" si="40"/>
        <v>0</v>
      </c>
      <c r="K36" s="14">
        <f t="shared" si="40"/>
        <v>0</v>
      </c>
    </row>
    <row r="37" spans="1:11" ht="31.5" x14ac:dyDescent="0.2">
      <c r="A37" s="6" t="s">
        <v>82</v>
      </c>
      <c r="B37" s="7" t="s">
        <v>81</v>
      </c>
      <c r="C37" s="9">
        <v>0</v>
      </c>
      <c r="D37" s="9">
        <v>119</v>
      </c>
      <c r="E37" s="9">
        <f>D37+C37</f>
        <v>119</v>
      </c>
      <c r="F37" s="11"/>
      <c r="G37" s="11"/>
      <c r="H37" s="11"/>
      <c r="I37" s="11"/>
      <c r="J37" s="11"/>
      <c r="K37" s="11"/>
    </row>
    <row r="38" spans="1:11" s="15" customFormat="1" ht="31.5" x14ac:dyDescent="0.2">
      <c r="A38" s="12" t="s">
        <v>86</v>
      </c>
      <c r="B38" s="13" t="s">
        <v>85</v>
      </c>
      <c r="C38" s="14">
        <f>C39</f>
        <v>0</v>
      </c>
      <c r="D38" s="14">
        <f t="shared" ref="D38:K38" si="41">D39</f>
        <v>1600</v>
      </c>
      <c r="E38" s="14">
        <f t="shared" si="41"/>
        <v>1600</v>
      </c>
      <c r="F38" s="14">
        <f t="shared" si="41"/>
        <v>0</v>
      </c>
      <c r="G38" s="14">
        <f t="shared" si="41"/>
        <v>0</v>
      </c>
      <c r="H38" s="14">
        <f t="shared" si="41"/>
        <v>0</v>
      </c>
      <c r="I38" s="14">
        <f t="shared" si="41"/>
        <v>0</v>
      </c>
      <c r="J38" s="14">
        <f t="shared" si="41"/>
        <v>0</v>
      </c>
      <c r="K38" s="14">
        <f t="shared" si="41"/>
        <v>0</v>
      </c>
    </row>
    <row r="39" spans="1:11" ht="31.5" x14ac:dyDescent="0.2">
      <c r="A39" s="16" t="s">
        <v>88</v>
      </c>
      <c r="B39" s="7" t="s">
        <v>87</v>
      </c>
      <c r="C39" s="9">
        <v>0</v>
      </c>
      <c r="D39" s="9">
        <f>1000+600</f>
        <v>1600</v>
      </c>
      <c r="E39" s="9">
        <f>D39+C39</f>
        <v>1600</v>
      </c>
      <c r="F39" s="11"/>
      <c r="G39" s="11"/>
      <c r="H39" s="11"/>
      <c r="I39" s="11"/>
      <c r="J39" s="11"/>
      <c r="K39" s="11"/>
    </row>
    <row r="40" spans="1:11" ht="47.25" x14ac:dyDescent="0.2">
      <c r="A40" s="4" t="s">
        <v>42</v>
      </c>
      <c r="B40" s="5" t="s">
        <v>43</v>
      </c>
      <c r="C40" s="8">
        <f>C41+C43+C45</f>
        <v>174.52200000000002</v>
      </c>
      <c r="D40" s="8">
        <f t="shared" ref="D40:E40" si="42">D41+D43+D45</f>
        <v>-107.336</v>
      </c>
      <c r="E40" s="8">
        <f t="shared" si="42"/>
        <v>67.186000000000007</v>
      </c>
      <c r="F40" s="10">
        <f t="shared" ref="F40" si="43">F41+F43+F45</f>
        <v>175.63600000000002</v>
      </c>
      <c r="G40" s="10">
        <f t="shared" ref="G40" si="44">G41+G43+G45</f>
        <v>-110.04</v>
      </c>
      <c r="H40" s="10">
        <f t="shared" ref="H40" si="45">H41+H43+H45</f>
        <v>65.596000000000004</v>
      </c>
      <c r="I40" s="10">
        <f t="shared" ref="I40" si="46">I41+I43+I45</f>
        <v>179.06799999999998</v>
      </c>
      <c r="J40" s="10">
        <f t="shared" ref="J40" si="47">J41+J43+J45</f>
        <v>-111.944</v>
      </c>
      <c r="K40" s="10">
        <f t="shared" ref="K40" si="48">K41+K43+K45</f>
        <v>67.123999999999995</v>
      </c>
    </row>
    <row r="41" spans="1:11" ht="78.75" x14ac:dyDescent="0.2">
      <c r="A41" s="4" t="s">
        <v>65</v>
      </c>
      <c r="B41" s="5" t="s">
        <v>66</v>
      </c>
      <c r="C41" s="8">
        <f>C42</f>
        <v>19.501000000000001</v>
      </c>
      <c r="D41" s="8">
        <f t="shared" ref="D41:E41" si="49">D42</f>
        <v>0</v>
      </c>
      <c r="E41" s="8">
        <f t="shared" si="49"/>
        <v>19.501000000000001</v>
      </c>
      <c r="F41" s="10">
        <f t="shared" ref="F41" si="50">F42</f>
        <v>19.942</v>
      </c>
      <c r="G41" s="10">
        <f t="shared" ref="G41" si="51">G42</f>
        <v>0</v>
      </c>
      <c r="H41" s="10">
        <f t="shared" ref="H41" si="52">H42</f>
        <v>19.942</v>
      </c>
      <c r="I41" s="10">
        <f t="shared" ref="I41" si="53">I42</f>
        <v>20.483000000000001</v>
      </c>
      <c r="J41" s="10">
        <f t="shared" ref="J41" si="54">J42</f>
        <v>0</v>
      </c>
      <c r="K41" s="10">
        <f t="shared" ref="K41" si="55">K42</f>
        <v>20.483000000000001</v>
      </c>
    </row>
    <row r="42" spans="1:11" ht="78.75" x14ac:dyDescent="0.2">
      <c r="A42" s="6" t="s">
        <v>44</v>
      </c>
      <c r="B42" s="7" t="s">
        <v>45</v>
      </c>
      <c r="C42" s="9">
        <v>19.501000000000001</v>
      </c>
      <c r="D42" s="9"/>
      <c r="E42" s="9">
        <f>D42+C42</f>
        <v>19.501000000000001</v>
      </c>
      <c r="F42" s="11">
        <v>19.942</v>
      </c>
      <c r="G42" s="11"/>
      <c r="H42" s="11">
        <f>G42+F42</f>
        <v>19.942</v>
      </c>
      <c r="I42" s="11">
        <v>20.483000000000001</v>
      </c>
      <c r="J42" s="11"/>
      <c r="K42" s="11">
        <v>20.483000000000001</v>
      </c>
    </row>
    <row r="43" spans="1:11" ht="78.75" x14ac:dyDescent="0.2">
      <c r="A43" s="4" t="s">
        <v>67</v>
      </c>
      <c r="B43" s="5" t="s">
        <v>68</v>
      </c>
      <c r="C43" s="8">
        <f>C44</f>
        <v>152.30000000000001</v>
      </c>
      <c r="D43" s="8">
        <f t="shared" ref="D43:E43" si="56">D44</f>
        <v>-107.2</v>
      </c>
      <c r="E43" s="8">
        <f t="shared" si="56"/>
        <v>45.100000000000009</v>
      </c>
      <c r="F43" s="10">
        <f t="shared" ref="F43" si="57">F44</f>
        <v>152.9</v>
      </c>
      <c r="G43" s="10">
        <f t="shared" ref="G43" si="58">G44</f>
        <v>-109.9</v>
      </c>
      <c r="H43" s="10">
        <f t="shared" ref="H43" si="59">H44</f>
        <v>43</v>
      </c>
      <c r="I43" s="10">
        <f t="shared" ref="I43" si="60">I44</f>
        <v>155.69999999999999</v>
      </c>
      <c r="J43" s="10">
        <f t="shared" ref="J43" si="61">J44</f>
        <v>-111.8</v>
      </c>
      <c r="K43" s="10">
        <f t="shared" ref="K43" si="62">K44</f>
        <v>43.899999999999991</v>
      </c>
    </row>
    <row r="44" spans="1:11" ht="78.75" x14ac:dyDescent="0.2">
      <c r="A44" s="6" t="s">
        <v>46</v>
      </c>
      <c r="B44" s="7" t="s">
        <v>47</v>
      </c>
      <c r="C44" s="9">
        <v>152.30000000000001</v>
      </c>
      <c r="D44" s="9">
        <v>-107.2</v>
      </c>
      <c r="E44" s="9">
        <f>D44+C44</f>
        <v>45.100000000000009</v>
      </c>
      <c r="F44" s="11">
        <v>152.9</v>
      </c>
      <c r="G44" s="11">
        <v>-109.9</v>
      </c>
      <c r="H44" s="11">
        <f>G44+F44</f>
        <v>43</v>
      </c>
      <c r="I44" s="11">
        <v>155.69999999999999</v>
      </c>
      <c r="J44" s="11">
        <v>-111.8</v>
      </c>
      <c r="K44" s="11">
        <f>J44+I44</f>
        <v>43.899999999999991</v>
      </c>
    </row>
    <row r="45" spans="1:11" ht="47.25" x14ac:dyDescent="0.2">
      <c r="A45" s="4" t="s">
        <v>69</v>
      </c>
      <c r="B45" s="5" t="s">
        <v>70</v>
      </c>
      <c r="C45" s="8">
        <f>C46</f>
        <v>2.7210000000000001</v>
      </c>
      <c r="D45" s="8">
        <f t="shared" ref="D45:E45" si="63">D46</f>
        <v>-0.13600000000000001</v>
      </c>
      <c r="E45" s="8">
        <f t="shared" si="63"/>
        <v>2.585</v>
      </c>
      <c r="F45" s="10">
        <f t="shared" ref="F45" si="64">F46</f>
        <v>2.794</v>
      </c>
      <c r="G45" s="10">
        <f t="shared" ref="G45" si="65">G46</f>
        <v>-0.14000000000000001</v>
      </c>
      <c r="H45" s="10">
        <f t="shared" ref="H45" si="66">H46</f>
        <v>2.6539999999999999</v>
      </c>
      <c r="I45" s="10">
        <f t="shared" ref="I45" si="67">I46</f>
        <v>2.8849999999999998</v>
      </c>
      <c r="J45" s="10">
        <f t="shared" ref="J45" si="68">J46</f>
        <v>-0.14399999999999999</v>
      </c>
      <c r="K45" s="10">
        <f t="shared" ref="K45" si="69">K46</f>
        <v>2.7409999999999997</v>
      </c>
    </row>
    <row r="46" spans="1:11" ht="63" x14ac:dyDescent="0.2">
      <c r="A46" s="6" t="s">
        <v>48</v>
      </c>
      <c r="B46" s="7" t="s">
        <v>49</v>
      </c>
      <c r="C46" s="9">
        <v>2.7210000000000001</v>
      </c>
      <c r="D46" s="9">
        <v>-0.13600000000000001</v>
      </c>
      <c r="E46" s="9">
        <f>D46+C46</f>
        <v>2.585</v>
      </c>
      <c r="F46" s="11">
        <v>2.794</v>
      </c>
      <c r="G46" s="11">
        <v>-0.14000000000000001</v>
      </c>
      <c r="H46" s="11">
        <f>G46+F46</f>
        <v>2.6539999999999999</v>
      </c>
      <c r="I46" s="11">
        <v>2.8849999999999998</v>
      </c>
      <c r="J46" s="11">
        <v>-0.14399999999999999</v>
      </c>
      <c r="K46" s="11">
        <f>J46+I46</f>
        <v>2.7409999999999997</v>
      </c>
    </row>
    <row r="47" spans="1:11" ht="31.5" x14ac:dyDescent="0.2">
      <c r="A47" s="4" t="s">
        <v>50</v>
      </c>
      <c r="B47" s="5" t="s">
        <v>51</v>
      </c>
      <c r="C47" s="8">
        <f>C48</f>
        <v>747.56100000000004</v>
      </c>
      <c r="D47" s="8">
        <f t="shared" ref="D47:E48" si="70">D48</f>
        <v>512</v>
      </c>
      <c r="E47" s="8">
        <f t="shared" si="70"/>
        <v>1259.5610000000001</v>
      </c>
      <c r="F47" s="10">
        <f t="shared" ref="F47:F48" si="71">F48</f>
        <v>409.45</v>
      </c>
      <c r="G47" s="10">
        <f t="shared" ref="G47:G48" si="72">G48</f>
        <v>0</v>
      </c>
      <c r="H47" s="10">
        <f t="shared" ref="H47:H48" si="73">H48</f>
        <v>409.45</v>
      </c>
      <c r="I47" s="10">
        <f t="shared" ref="I47:I48" si="74">I48</f>
        <v>409.45</v>
      </c>
      <c r="J47" s="10">
        <f t="shared" ref="J47:J48" si="75">J48</f>
        <v>0</v>
      </c>
      <c r="K47" s="10">
        <f t="shared" ref="K47:K48" si="76">K48</f>
        <v>409.45</v>
      </c>
    </row>
    <row r="48" spans="1:11" ht="47.25" x14ac:dyDescent="0.2">
      <c r="A48" s="4" t="s">
        <v>71</v>
      </c>
      <c r="B48" s="5" t="s">
        <v>72</v>
      </c>
      <c r="C48" s="8">
        <f>C49</f>
        <v>747.56100000000004</v>
      </c>
      <c r="D48" s="8">
        <f t="shared" si="70"/>
        <v>512</v>
      </c>
      <c r="E48" s="8">
        <f t="shared" si="70"/>
        <v>1259.5610000000001</v>
      </c>
      <c r="F48" s="10">
        <f t="shared" si="71"/>
        <v>409.45</v>
      </c>
      <c r="G48" s="10">
        <f t="shared" si="72"/>
        <v>0</v>
      </c>
      <c r="H48" s="10">
        <f t="shared" si="73"/>
        <v>409.45</v>
      </c>
      <c r="I48" s="10">
        <f t="shared" si="74"/>
        <v>409.45</v>
      </c>
      <c r="J48" s="10">
        <f t="shared" si="75"/>
        <v>0</v>
      </c>
      <c r="K48" s="10">
        <f t="shared" si="76"/>
        <v>409.45</v>
      </c>
    </row>
    <row r="49" spans="1:11" ht="47.25" x14ac:dyDescent="0.2">
      <c r="A49" s="6" t="s">
        <v>52</v>
      </c>
      <c r="B49" s="7" t="s">
        <v>53</v>
      </c>
      <c r="C49" s="9">
        <v>747.56100000000004</v>
      </c>
      <c r="D49" s="9">
        <f>212+300</f>
        <v>512</v>
      </c>
      <c r="E49" s="9">
        <f>D49+C49</f>
        <v>1259.5610000000001</v>
      </c>
      <c r="F49" s="11">
        <v>409.45</v>
      </c>
      <c r="G49" s="11"/>
      <c r="H49" s="11">
        <f>G49+F49</f>
        <v>409.45</v>
      </c>
      <c r="I49" s="11">
        <v>409.45</v>
      </c>
      <c r="J49" s="11"/>
      <c r="K49" s="11">
        <v>409.45</v>
      </c>
    </row>
    <row r="50" spans="1:11" s="15" customFormat="1" ht="31.5" x14ac:dyDescent="0.2">
      <c r="A50" s="12" t="s">
        <v>80</v>
      </c>
      <c r="B50" s="13" t="s">
        <v>79</v>
      </c>
      <c r="C50" s="14">
        <f>C51</f>
        <v>0</v>
      </c>
      <c r="D50" s="14">
        <f t="shared" ref="D50:K51" si="77">D51</f>
        <v>58</v>
      </c>
      <c r="E50" s="14">
        <f t="shared" si="77"/>
        <v>58</v>
      </c>
      <c r="F50" s="14">
        <f t="shared" si="77"/>
        <v>0</v>
      </c>
      <c r="G50" s="14">
        <f t="shared" si="77"/>
        <v>0</v>
      </c>
      <c r="H50" s="14">
        <f t="shared" si="77"/>
        <v>0</v>
      </c>
      <c r="I50" s="14">
        <f t="shared" si="77"/>
        <v>0</v>
      </c>
      <c r="J50" s="14">
        <f t="shared" si="77"/>
        <v>0</v>
      </c>
      <c r="K50" s="14">
        <f t="shared" si="77"/>
        <v>0</v>
      </c>
    </row>
    <row r="51" spans="1:11" ht="47.25" x14ac:dyDescent="0.2">
      <c r="A51" s="6" t="s">
        <v>78</v>
      </c>
      <c r="B51" s="7" t="s">
        <v>77</v>
      </c>
      <c r="C51" s="9">
        <f>C52</f>
        <v>0</v>
      </c>
      <c r="D51" s="9">
        <f t="shared" si="77"/>
        <v>58</v>
      </c>
      <c r="E51" s="9">
        <f t="shared" si="77"/>
        <v>58</v>
      </c>
      <c r="F51" s="9">
        <f t="shared" si="77"/>
        <v>0</v>
      </c>
      <c r="G51" s="9">
        <f t="shared" si="77"/>
        <v>0</v>
      </c>
      <c r="H51" s="9">
        <f t="shared" si="77"/>
        <v>0</v>
      </c>
      <c r="I51" s="9">
        <f t="shared" si="77"/>
        <v>0</v>
      </c>
      <c r="J51" s="9">
        <f t="shared" si="77"/>
        <v>0</v>
      </c>
      <c r="K51" s="9">
        <f t="shared" si="77"/>
        <v>0</v>
      </c>
    </row>
    <row r="52" spans="1:11" ht="78.75" x14ac:dyDescent="0.2">
      <c r="A52" s="6" t="s">
        <v>76</v>
      </c>
      <c r="B52" s="7" t="s">
        <v>75</v>
      </c>
      <c r="C52" s="9">
        <v>0</v>
      </c>
      <c r="D52" s="9">
        <v>58</v>
      </c>
      <c r="E52" s="9">
        <f>D52+C52</f>
        <v>58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</row>
    <row r="53" spans="1:11" ht="15.75" x14ac:dyDescent="0.25">
      <c r="A53" s="17" t="s">
        <v>54</v>
      </c>
      <c r="B53" s="17"/>
      <c r="C53" s="8">
        <f>C31+C14</f>
        <v>2793.5329999999999</v>
      </c>
      <c r="D53" s="8">
        <f t="shared" ref="D53" si="78">D31+D14</f>
        <v>2174.3639999999996</v>
      </c>
      <c r="E53" s="8">
        <f>E31+E14</f>
        <v>4967.8969999999999</v>
      </c>
      <c r="F53" s="10">
        <f t="shared" ref="F53:K53" si="79">F31+F14</f>
        <v>2394.2359999999999</v>
      </c>
      <c r="G53" s="10">
        <f t="shared" si="79"/>
        <v>-110.04</v>
      </c>
      <c r="H53" s="10">
        <f t="shared" si="79"/>
        <v>2284.1959999999999</v>
      </c>
      <c r="I53" s="10">
        <f t="shared" si="79"/>
        <v>2336.3679999999999</v>
      </c>
      <c r="J53" s="10">
        <f t="shared" si="79"/>
        <v>-111.944</v>
      </c>
      <c r="K53" s="10">
        <f t="shared" si="79"/>
        <v>2224.424</v>
      </c>
    </row>
  </sheetData>
  <mergeCells count="8">
    <mergeCell ref="A53:B53"/>
    <mergeCell ref="A11:K11"/>
    <mergeCell ref="A12:A13"/>
    <mergeCell ref="B12:B13"/>
    <mergeCell ref="C12:K12"/>
    <mergeCell ref="I13:K13"/>
    <mergeCell ref="F13:H13"/>
    <mergeCell ref="C13:E13"/>
  </mergeCells>
  <pageMargins left="0.70866141732283472" right="0.70866141732283472" top="0.74803149606299213" bottom="0.19685039370078741" header="0.31496062992125984" footer="0.31496062992125984"/>
  <pageSetup paperSize="9" scale="84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2021-07-07T07:15:23Z</dcterms:modified>
</cp:coreProperties>
</file>