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3" i="1" l="1"/>
  <c r="C45" i="1" l="1"/>
  <c r="C44" i="1"/>
  <c r="C43" i="1"/>
  <c r="C42" i="1"/>
  <c r="C47" i="1" s="1"/>
  <c r="C41" i="1"/>
  <c r="C39" i="1"/>
  <c r="D12" i="1" l="1"/>
  <c r="C12" i="1" l="1"/>
  <c r="C19" i="1"/>
  <c r="D28" i="1" l="1"/>
  <c r="E28" i="1"/>
  <c r="C28" i="1"/>
  <c r="D26" i="1"/>
  <c r="E26" i="1"/>
  <c r="C26" i="1"/>
  <c r="D19" i="1"/>
  <c r="E19" i="1"/>
  <c r="D17" i="1"/>
  <c r="E17" i="1"/>
  <c r="C17" i="1"/>
  <c r="E12" i="1"/>
  <c r="E22" i="1" l="1"/>
  <c r="E10" i="1" s="1"/>
  <c r="D22" i="1"/>
  <c r="C22" i="1"/>
  <c r="D10" i="1" l="1"/>
  <c r="E40" i="1" s="1"/>
  <c r="C10" i="1"/>
  <c r="D45" i="1" s="1"/>
  <c r="F45" i="1"/>
  <c r="F42" i="1"/>
  <c r="F41" i="1"/>
  <c r="F37" i="1"/>
  <c r="F38" i="1"/>
  <c r="F39" i="1"/>
  <c r="F44" i="1"/>
  <c r="F40" i="1"/>
  <c r="D41" i="1" l="1"/>
  <c r="E38" i="1"/>
  <c r="E37" i="1"/>
  <c r="E41" i="1"/>
  <c r="E42" i="1"/>
  <c r="E39" i="1"/>
  <c r="E44" i="1"/>
  <c r="E45" i="1"/>
  <c r="D39" i="1"/>
  <c r="D37" i="1"/>
  <c r="D42" i="1"/>
  <c r="D40" i="1"/>
  <c r="D44" i="1"/>
  <c r="F47" i="1"/>
  <c r="E47" i="1" l="1"/>
  <c r="D47" i="1"/>
</calcChain>
</file>

<file path=xl/sharedStrings.xml><?xml version="1.0" encoding="utf-8"?>
<sst xmlns="http://schemas.openxmlformats.org/spreadsheetml/2006/main" count="89" uniqueCount="58">
  <si>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</si>
  <si>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</si>
  <si>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</si>
  <si>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</si>
  <si>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</si>
  <si>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</si>
  <si>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</si>
  <si>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</si>
  <si>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</si>
  <si>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</si>
  <si>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</si>
  <si>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</si>
  <si>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</si>
  <si>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</si>
  <si>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</si>
  <si>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</si>
  <si>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</si>
  <si>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</si>
  <si>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</si>
  <si>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</si>
  <si>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</si>
  <si>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</si>
  <si>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</si>
  <si>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</si>
  <si>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</si>
  <si>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</si>
  <si>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</si>
  <si>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</si>
  <si>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</si>
  <si>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</si>
  <si>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</si>
  <si>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</si>
  <si>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</si>
  <si>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</si>
  <si>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</si>
  <si>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</si>
  <si>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</si>
  <si>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</si>
  <si>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</si>
  <si>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</si>
  <si>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</si>
  <si>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</si>
  <si>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</si>
  <si>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</si>
  <si>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</si>
  <si>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</si>
  <si>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</si>
  <si>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</si>
  <si>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</si>
  <si>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</si>
  <si>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</si>
  <si>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2019 г</t>
  </si>
  <si>
    <t>2021 г.</t>
  </si>
  <si>
    <t>2020 г</t>
  </si>
  <si>
    <t>2022 г.</t>
  </si>
  <si>
    <t>0600</t>
  </si>
  <si>
    <t>ОХРАНА ОКРУЖАЮЩЕЙ СРЕДЫ</t>
  </si>
  <si>
    <t>Приложение № 2
к пояснительной записке
к решению
"О  бюджете городского поселения "Емва" на 2020 год и 
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</si>
</sst>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right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3" fontId="1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1" t="s">
        <v>57</v>
      </c>
      <c r="B1" s="32"/>
      <c r="C1" s="32"/>
      <c r="D1" s="32"/>
      <c r="E1" s="32"/>
    </row>
    <row r="4" spans="1:5" ht="64.900000000000006" customHeight="1" x14ac:dyDescent="0.25">
      <c r="A4" s="33" t="s">
        <v>46</v>
      </c>
      <c r="B4" s="33"/>
      <c r="C4" s="33"/>
      <c r="D4" s="33"/>
      <c r="E4" s="33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6" t="s">
        <v>1</v>
      </c>
      <c r="B7" s="28" t="s">
        <v>2</v>
      </c>
      <c r="C7" s="26" t="s">
        <v>53</v>
      </c>
      <c r="D7" s="26" t="s">
        <v>52</v>
      </c>
      <c r="E7" s="26" t="s">
        <v>54</v>
      </c>
    </row>
    <row r="8" spans="1:5" ht="14.45" customHeight="1" x14ac:dyDescent="0.25">
      <c r="A8" s="27"/>
      <c r="B8" s="29"/>
      <c r="C8" s="27" t="s">
        <v>3</v>
      </c>
      <c r="D8" s="27" t="s">
        <v>3</v>
      </c>
      <c r="E8" s="27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C11+C12+C17+C19+C22+C26+C28</f>
        <v>117965.25</v>
      </c>
      <c r="D10" s="8">
        <f>D11+D12+D17+D19+D22+D26+D28</f>
        <v>50929.207000000002</v>
      </c>
      <c r="E10" s="8">
        <f t="shared" ref="E10" si="0">E11+E12+E17+E19+E22+E26+E28</f>
        <v>46925.96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1068.7</v>
      </c>
      <c r="E11" s="8">
        <v>1930.4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10787.076999999999</v>
      </c>
      <c r="D12" s="8">
        <f>SUM(D13:D16)</f>
        <v>10256.918</v>
      </c>
      <c r="E12" s="8">
        <f t="shared" ref="E12" si="1">SUM(E13:E16)</f>
        <v>10257.458999999999</v>
      </c>
    </row>
    <row r="13" spans="1:5" ht="63" x14ac:dyDescent="0.25">
      <c r="A13" s="6" t="s">
        <v>9</v>
      </c>
      <c r="B13" s="11" t="s">
        <v>10</v>
      </c>
      <c r="C13" s="9">
        <v>10619.963</v>
      </c>
      <c r="D13" s="9">
        <v>10105.804</v>
      </c>
      <c r="E13" s="9">
        <v>10106.344999999999</v>
      </c>
    </row>
    <row r="14" spans="1:5" ht="47.25" x14ac:dyDescent="0.25">
      <c r="A14" s="6" t="s">
        <v>11</v>
      </c>
      <c r="B14" s="11" t="s">
        <v>12</v>
      </c>
      <c r="C14" s="9">
        <v>25.114000000000001</v>
      </c>
      <c r="D14" s="9">
        <v>25.114000000000001</v>
      </c>
      <c r="E14" s="9">
        <v>25.114000000000001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42</v>
      </c>
      <c r="D16" s="9">
        <v>26</v>
      </c>
      <c r="E16" s="9">
        <v>26</v>
      </c>
    </row>
    <row r="17" spans="1:6" ht="37.9" hidden="1" customHeight="1" x14ac:dyDescent="0.25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6" ht="47.25" hidden="1" x14ac:dyDescent="0.25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6" ht="35.25" customHeight="1" x14ac:dyDescent="0.25">
      <c r="A19" s="5" t="s">
        <v>17</v>
      </c>
      <c r="B19" s="12" t="s">
        <v>18</v>
      </c>
      <c r="C19" s="8">
        <f>SUM(C20:C21)</f>
        <v>37143.870999999999</v>
      </c>
      <c r="D19" s="8">
        <f t="shared" ref="D19:E19" si="3">SUM(D20:D21)</f>
        <v>6151.25</v>
      </c>
      <c r="E19" s="8">
        <f t="shared" si="3"/>
        <v>6151.25</v>
      </c>
    </row>
    <row r="20" spans="1:6" ht="21.75" customHeight="1" x14ac:dyDescent="0.25">
      <c r="A20" s="6" t="s">
        <v>19</v>
      </c>
      <c r="B20" s="11" t="s">
        <v>20</v>
      </c>
      <c r="C20" s="9">
        <v>13900</v>
      </c>
      <c r="D20" s="9">
        <v>0</v>
      </c>
      <c r="E20" s="9">
        <v>0</v>
      </c>
    </row>
    <row r="21" spans="1:6" ht="28.5" customHeight="1" x14ac:dyDescent="0.25">
      <c r="A21" s="6" t="s">
        <v>21</v>
      </c>
      <c r="B21" s="11" t="s">
        <v>22</v>
      </c>
      <c r="C21" s="9">
        <v>23243.870999999999</v>
      </c>
      <c r="D21" s="9">
        <v>6151.25</v>
      </c>
      <c r="E21" s="9">
        <v>6151.25</v>
      </c>
    </row>
    <row r="22" spans="1:6" ht="27.75" customHeight="1" x14ac:dyDescent="0.25">
      <c r="A22" s="5" t="s">
        <v>23</v>
      </c>
      <c r="B22" s="12" t="s">
        <v>24</v>
      </c>
      <c r="C22" s="8">
        <f>C23+C24+C25</f>
        <v>39206.036</v>
      </c>
      <c r="D22" s="8">
        <f>D23+D24+D25</f>
        <v>8017.1229999999996</v>
      </c>
      <c r="E22" s="8">
        <f>E23+E24+E25</f>
        <v>8151.6350000000002</v>
      </c>
    </row>
    <row r="23" spans="1:6" ht="23.25" customHeight="1" x14ac:dyDescent="0.25">
      <c r="A23" s="6" t="s">
        <v>25</v>
      </c>
      <c r="B23" s="11" t="s">
        <v>26</v>
      </c>
      <c r="C23" s="9">
        <f>2050+300</f>
        <v>2350</v>
      </c>
      <c r="D23" s="9">
        <v>200</v>
      </c>
      <c r="E23" s="9">
        <v>200</v>
      </c>
    </row>
    <row r="24" spans="1:6" ht="22.5" customHeight="1" x14ac:dyDescent="0.25">
      <c r="A24" s="6" t="s">
        <v>27</v>
      </c>
      <c r="B24" s="11" t="s">
        <v>28</v>
      </c>
      <c r="C24" s="9">
        <v>400</v>
      </c>
      <c r="D24" s="9">
        <v>100</v>
      </c>
      <c r="E24" s="9">
        <v>100</v>
      </c>
    </row>
    <row r="25" spans="1:6" ht="26.45" customHeight="1" x14ac:dyDescent="0.25">
      <c r="A25" s="6" t="s">
        <v>29</v>
      </c>
      <c r="B25" s="11" t="s">
        <v>30</v>
      </c>
      <c r="C25" s="9">
        <v>36456.036</v>
      </c>
      <c r="D25" s="9">
        <v>7717.1229999999996</v>
      </c>
      <c r="E25" s="9">
        <v>7851.6350000000002</v>
      </c>
    </row>
    <row r="26" spans="1:6" ht="15.75" x14ac:dyDescent="0.25">
      <c r="A26" s="5" t="s">
        <v>31</v>
      </c>
      <c r="B26" s="12" t="s">
        <v>32</v>
      </c>
      <c r="C26" s="8">
        <f>C27</f>
        <v>435.21600000000001</v>
      </c>
      <c r="D26" s="8">
        <f t="shared" ref="D26:E26" si="4">D27</f>
        <v>435.21600000000001</v>
      </c>
      <c r="E26" s="8">
        <f t="shared" si="4"/>
        <v>435.21600000000001</v>
      </c>
    </row>
    <row r="27" spans="1:6" ht="21" customHeight="1" x14ac:dyDescent="0.25">
      <c r="A27" s="6" t="s">
        <v>33</v>
      </c>
      <c r="B27" s="11" t="s">
        <v>34</v>
      </c>
      <c r="C27" s="9">
        <v>435.21600000000001</v>
      </c>
      <c r="D27" s="9">
        <v>435.21600000000001</v>
      </c>
      <c r="E27" s="9">
        <v>435.21600000000001</v>
      </c>
    </row>
    <row r="28" spans="1:6" ht="27" customHeight="1" x14ac:dyDescent="0.25">
      <c r="A28" s="5" t="s">
        <v>35</v>
      </c>
      <c r="B28" s="12" t="s">
        <v>36</v>
      </c>
      <c r="C28" s="8">
        <f>C29</f>
        <v>30393.05</v>
      </c>
      <c r="D28" s="8">
        <f t="shared" ref="D28:E28" si="5">D29</f>
        <v>25000</v>
      </c>
      <c r="E28" s="8">
        <f t="shared" si="5"/>
        <v>20000</v>
      </c>
    </row>
    <row r="29" spans="1:6" ht="24" customHeight="1" x14ac:dyDescent="0.25">
      <c r="A29" s="6" t="s">
        <v>43</v>
      </c>
      <c r="B29" s="11" t="s">
        <v>42</v>
      </c>
      <c r="C29" s="9">
        <v>30393.05</v>
      </c>
      <c r="D29" s="9">
        <v>25000</v>
      </c>
      <c r="E29" s="9">
        <v>20000</v>
      </c>
    </row>
    <row r="30" spans="1:6" x14ac:dyDescent="0.25">
      <c r="C30" s="10"/>
      <c r="D30" s="10"/>
      <c r="E30" s="10"/>
    </row>
    <row r="32" spans="1:6" ht="58.9" customHeight="1" x14ac:dyDescent="0.3">
      <c r="A32" s="30" t="s">
        <v>47</v>
      </c>
      <c r="B32" s="30"/>
      <c r="C32" s="30"/>
      <c r="D32" s="30"/>
      <c r="E32" s="30"/>
      <c r="F32" s="30"/>
    </row>
    <row r="33" spans="1:6" x14ac:dyDescent="0.25">
      <c r="F33" s="18" t="s">
        <v>49</v>
      </c>
    </row>
    <row r="34" spans="1:6" ht="15.6" customHeight="1" x14ac:dyDescent="0.25">
      <c r="A34" s="26" t="s">
        <v>1</v>
      </c>
      <c r="B34" s="28" t="s">
        <v>2</v>
      </c>
      <c r="C34" s="28" t="s">
        <v>51</v>
      </c>
      <c r="D34" s="26" t="s">
        <v>53</v>
      </c>
      <c r="E34" s="26" t="s">
        <v>52</v>
      </c>
      <c r="F34" s="26" t="s">
        <v>54</v>
      </c>
    </row>
    <row r="35" spans="1:6" ht="15.6" customHeight="1" x14ac:dyDescent="0.25">
      <c r="A35" s="27"/>
      <c r="B35" s="29"/>
      <c r="C35" s="29"/>
      <c r="D35" s="27" t="s">
        <v>3</v>
      </c>
      <c r="E35" s="27" t="s">
        <v>3</v>
      </c>
      <c r="F35" s="27" t="s">
        <v>3</v>
      </c>
    </row>
    <row r="36" spans="1:6" x14ac:dyDescent="0.25">
      <c r="A36" s="3" t="s">
        <v>4</v>
      </c>
      <c r="B36" s="13" t="s">
        <v>5</v>
      </c>
      <c r="C36" s="13">
        <v>3</v>
      </c>
      <c r="D36" s="3">
        <v>4</v>
      </c>
      <c r="E36" s="3">
        <v>5</v>
      </c>
      <c r="F36" s="3">
        <v>6</v>
      </c>
    </row>
    <row r="37" spans="1:6" ht="15.75" x14ac:dyDescent="0.25">
      <c r="A37" s="4" t="s">
        <v>6</v>
      </c>
      <c r="B37" s="19" t="s">
        <v>50</v>
      </c>
      <c r="C37" s="23">
        <v>84762.156000000003</v>
      </c>
      <c r="D37" s="8">
        <f>C10</f>
        <v>117965.25</v>
      </c>
      <c r="E37" s="8">
        <f t="shared" ref="E37:F37" si="6">D10</f>
        <v>50929.207000000002</v>
      </c>
      <c r="F37" s="8">
        <f t="shared" si="6"/>
        <v>46925.96</v>
      </c>
    </row>
    <row r="38" spans="1:6" ht="31.5" x14ac:dyDescent="0.25">
      <c r="A38" s="15" t="s">
        <v>44</v>
      </c>
      <c r="B38" s="12" t="s">
        <v>45</v>
      </c>
      <c r="C38" s="20"/>
      <c r="D38" s="21"/>
      <c r="E38" s="21">
        <f>D11/D10*100</f>
        <v>2.0984029851475992</v>
      </c>
      <c r="F38" s="21">
        <f>E11/E10*100</f>
        <v>4.113714455708525</v>
      </c>
    </row>
    <row r="39" spans="1:6" ht="15.75" x14ac:dyDescent="0.25">
      <c r="A39" s="5" t="s">
        <v>7</v>
      </c>
      <c r="B39" s="12" t="s">
        <v>8</v>
      </c>
      <c r="C39" s="24">
        <f>13778.461/C37*100</f>
        <v>16.255439514775912</v>
      </c>
      <c r="D39" s="21">
        <f>C12/C10*100</f>
        <v>9.1442835919900123</v>
      </c>
      <c r="E39" s="21">
        <f>D12/D10*100</f>
        <v>20.139559604766667</v>
      </c>
      <c r="F39" s="21">
        <f>E12/E10*100</f>
        <v>21.858815461633601</v>
      </c>
    </row>
    <row r="40" spans="1:6" ht="31.5" x14ac:dyDescent="0.25">
      <c r="A40" s="14" t="s">
        <v>38</v>
      </c>
      <c r="B40" s="12" t="s">
        <v>39</v>
      </c>
      <c r="C40" s="20"/>
      <c r="D40" s="21">
        <f>C17/C10*100</f>
        <v>0</v>
      </c>
      <c r="E40" s="21">
        <f t="shared" ref="E40:F40" si="7">D17/D10*100</f>
        <v>0</v>
      </c>
      <c r="F40" s="21">
        <f t="shared" si="7"/>
        <v>0</v>
      </c>
    </row>
    <row r="41" spans="1:6" ht="15.75" x14ac:dyDescent="0.25">
      <c r="A41" s="5" t="s">
        <v>17</v>
      </c>
      <c r="B41" s="12" t="s">
        <v>18</v>
      </c>
      <c r="C41" s="24">
        <f>22111.259/C37*100</f>
        <v>26.086239476966583</v>
      </c>
      <c r="D41" s="21">
        <f>C19/C10*100</f>
        <v>31.487129472450569</v>
      </c>
      <c r="E41" s="21">
        <f t="shared" ref="E41:F41" si="8">D19/D10*100</f>
        <v>12.078040013464179</v>
      </c>
      <c r="F41" s="21">
        <f t="shared" si="8"/>
        <v>13.108415896020029</v>
      </c>
    </row>
    <row r="42" spans="1:6" ht="31.5" x14ac:dyDescent="0.25">
      <c r="A42" s="5" t="s">
        <v>23</v>
      </c>
      <c r="B42" s="12" t="s">
        <v>24</v>
      </c>
      <c r="C42" s="24">
        <f>17083.509/C37*100</f>
        <v>20.154641889949094</v>
      </c>
      <c r="D42" s="21">
        <f>C22/C10*100</f>
        <v>33.235241734324305</v>
      </c>
      <c r="E42" s="21">
        <f t="shared" ref="E42:F42" si="9">D22/D10*100</f>
        <v>15.741700042570855</v>
      </c>
      <c r="F42" s="21">
        <f t="shared" si="9"/>
        <v>17.371269548880832</v>
      </c>
    </row>
    <row r="43" spans="1:6" ht="15.75" x14ac:dyDescent="0.25">
      <c r="A43" s="5" t="s">
        <v>56</v>
      </c>
      <c r="B43" s="12" t="s">
        <v>55</v>
      </c>
      <c r="C43" s="24">
        <f>300/C37*100</f>
        <v>0.35393153520068554</v>
      </c>
      <c r="D43" s="21"/>
      <c r="E43" s="21"/>
      <c r="F43" s="21"/>
    </row>
    <row r="44" spans="1:6" ht="15.75" x14ac:dyDescent="0.25">
      <c r="A44" s="5" t="s">
        <v>31</v>
      </c>
      <c r="B44" s="12" t="s">
        <v>32</v>
      </c>
      <c r="C44" s="24">
        <f>418.476/C37*100</f>
        <v>0.49370617708214026</v>
      </c>
      <c r="D44" s="21">
        <f>C26/C10*100</f>
        <v>0.3689357671009047</v>
      </c>
      <c r="E44" s="21">
        <f t="shared" ref="E44:F44" si="10">D26/D10*100</f>
        <v>0.85455090631982555</v>
      </c>
      <c r="F44" s="21">
        <f t="shared" si="10"/>
        <v>0.92745252308104098</v>
      </c>
    </row>
    <row r="45" spans="1:6" ht="15.75" x14ac:dyDescent="0.25">
      <c r="A45" s="5" t="s">
        <v>35</v>
      </c>
      <c r="B45" s="12" t="s">
        <v>36</v>
      </c>
      <c r="C45" s="24">
        <f>31070.45/C37*100</f>
        <v>36.656040226253801</v>
      </c>
      <c r="D45" s="21">
        <f>C28/C10*100</f>
        <v>25.764409434134205</v>
      </c>
      <c r="E45" s="21">
        <f t="shared" ref="E45:F45" si="11">D28/D10*100</f>
        <v>49.087746447730865</v>
      </c>
      <c r="F45" s="21">
        <f t="shared" si="11"/>
        <v>42.620332114675975</v>
      </c>
    </row>
    <row r="47" spans="1:6" ht="15.75" x14ac:dyDescent="0.25">
      <c r="A47" s="17" t="s">
        <v>48</v>
      </c>
      <c r="C47" s="25">
        <f>C39+C41+C42+C43+C44+C45</f>
        <v>99.999998820228214</v>
      </c>
      <c r="D47" s="22">
        <f t="shared" ref="D47:F47" si="12">D38+D39+D40+D41+D42+D44+D45</f>
        <v>100</v>
      </c>
      <c r="E47" s="22">
        <f t="shared" si="12"/>
        <v>100</v>
      </c>
      <c r="F47" s="22">
        <f t="shared" si="12"/>
        <v>100</v>
      </c>
    </row>
  </sheetData>
  <mergeCells count="14">
    <mergeCell ref="A1:E1"/>
    <mergeCell ref="A4:E4"/>
    <mergeCell ref="A7:A8"/>
    <mergeCell ref="C7:C8"/>
    <mergeCell ref="D7:D8"/>
    <mergeCell ref="E7:E8"/>
    <mergeCell ref="E34:E35"/>
    <mergeCell ref="F34:F35"/>
    <mergeCell ref="C34:C35"/>
    <mergeCell ref="A32:F32"/>
    <mergeCell ref="B7:B8"/>
    <mergeCell ref="A34:A35"/>
    <mergeCell ref="B34:B35"/>
    <mergeCell ref="D34:D35"/>
  </mergeCells>
  <pageMargins left="1.1811023622047245" right="0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2019-12-21T13:20:31Z</dcterms:modified>
</cp:coreProperties>
</file>