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65" windowWidth="14805" windowHeight="7950"/>
  </bookViews>
  <sheets>
    <sheet name="Table1" sheetId="1" r:id="rId1"/>
  </sheets>
  <calcPr calcId="152511" calcMode="manual"/>
</workbook>
</file>

<file path=xl/calcChain.xml><?xml version="1.0" encoding="utf-8"?>
<calcChain xmlns="http://schemas.openxmlformats.org/spreadsheetml/2006/main">
  <c r="D62" i="1" l="1"/>
  <c r="D61" i="1" l="1"/>
  <c r="E61" i="1"/>
  <c r="C61" i="1"/>
  <c r="E62" i="1"/>
  <c r="D70" i="1"/>
  <c r="K67" i="1"/>
  <c r="G66" i="1"/>
  <c r="I66" i="1"/>
  <c r="J66" i="1"/>
  <c r="F66" i="1"/>
  <c r="H67" i="1"/>
  <c r="H66" i="1" s="1"/>
  <c r="D66" i="1"/>
  <c r="C66" i="1"/>
  <c r="E67" i="1"/>
  <c r="E66" i="1" s="1"/>
  <c r="D63" i="1"/>
  <c r="F63" i="1"/>
  <c r="G63" i="1"/>
  <c r="H63" i="1"/>
  <c r="I63" i="1"/>
  <c r="J63" i="1"/>
  <c r="K63" i="1"/>
  <c r="C63" i="1"/>
  <c r="E64" i="1"/>
  <c r="E63" i="1" s="1"/>
  <c r="H62" i="1" l="1"/>
  <c r="H61" i="1" s="1"/>
  <c r="H58" i="1" s="1"/>
  <c r="K22" i="1" l="1"/>
  <c r="K21" i="1" s="1"/>
  <c r="J21" i="1"/>
  <c r="I21" i="1"/>
  <c r="K20" i="1"/>
  <c r="K19" i="1" s="1"/>
  <c r="J19" i="1"/>
  <c r="I19" i="1"/>
  <c r="K18" i="1"/>
  <c r="K17" i="1" s="1"/>
  <c r="J17" i="1"/>
  <c r="I17" i="1"/>
  <c r="K34" i="1"/>
  <c r="K33" i="1" s="1"/>
  <c r="K32" i="1" s="1"/>
  <c r="J33" i="1"/>
  <c r="J32" i="1" s="1"/>
  <c r="I33" i="1"/>
  <c r="I32" i="1" s="1"/>
  <c r="K39" i="1"/>
  <c r="K38" i="1" s="1"/>
  <c r="J38" i="1"/>
  <c r="I38" i="1"/>
  <c r="K37" i="1"/>
  <c r="K36" i="1" s="1"/>
  <c r="J36" i="1"/>
  <c r="I36" i="1"/>
  <c r="I35" i="1" s="1"/>
  <c r="K43" i="1"/>
  <c r="K42" i="1" s="1"/>
  <c r="K41" i="1" s="1"/>
  <c r="K40" i="1" s="1"/>
  <c r="J42" i="1"/>
  <c r="J41" i="1" s="1"/>
  <c r="J40" i="1" s="1"/>
  <c r="I42" i="1"/>
  <c r="I41" i="1" s="1"/>
  <c r="I40" i="1" s="1"/>
  <c r="K47" i="1"/>
  <c r="K46" i="1" s="1"/>
  <c r="K45" i="1" s="1"/>
  <c r="K44" i="1" s="1"/>
  <c r="J46" i="1"/>
  <c r="J45" i="1" s="1"/>
  <c r="J44" i="1" s="1"/>
  <c r="I46" i="1"/>
  <c r="I45" i="1"/>
  <c r="I44" i="1" s="1"/>
  <c r="K51" i="1"/>
  <c r="K50" i="1" s="1"/>
  <c r="K49" i="1" s="1"/>
  <c r="K48" i="1" s="1"/>
  <c r="J50" i="1"/>
  <c r="J49" i="1" s="1"/>
  <c r="J48" i="1" s="1"/>
  <c r="I50" i="1"/>
  <c r="I49" i="1" s="1"/>
  <c r="I48" i="1" s="1"/>
  <c r="K57" i="1"/>
  <c r="K56" i="1"/>
  <c r="J55" i="1"/>
  <c r="J54" i="1" s="1"/>
  <c r="I55" i="1"/>
  <c r="I54" i="1" s="1"/>
  <c r="K62" i="1"/>
  <c r="K61" i="1" s="1"/>
  <c r="K58" i="1" s="1"/>
  <c r="J61" i="1"/>
  <c r="J58" i="1" s="1"/>
  <c r="I61" i="1"/>
  <c r="I58" i="1" s="1"/>
  <c r="K66" i="1"/>
  <c r="J65" i="1"/>
  <c r="I65" i="1"/>
  <c r="K70" i="1"/>
  <c r="K69" i="1" s="1"/>
  <c r="K68" i="1" s="1"/>
  <c r="J69" i="1"/>
  <c r="J68" i="1" s="1"/>
  <c r="I69" i="1"/>
  <c r="I68" i="1" s="1"/>
  <c r="K60" i="1"/>
  <c r="K59" i="1"/>
  <c r="J59" i="1"/>
  <c r="I59" i="1"/>
  <c r="G59" i="1"/>
  <c r="F59" i="1"/>
  <c r="H60" i="1"/>
  <c r="H59" i="1" s="1"/>
  <c r="C58" i="1"/>
  <c r="D59" i="1"/>
  <c r="D58" i="1" s="1"/>
  <c r="C59" i="1"/>
  <c r="E60" i="1"/>
  <c r="E59" i="1" s="1"/>
  <c r="E58" i="1" s="1"/>
  <c r="J35" i="1" l="1"/>
  <c r="J31" i="1" s="1"/>
  <c r="I16" i="1"/>
  <c r="I15" i="1" s="1"/>
  <c r="K35" i="1"/>
  <c r="K65" i="1"/>
  <c r="I53" i="1"/>
  <c r="I52" i="1" s="1"/>
  <c r="J53" i="1"/>
  <c r="J52" i="1" s="1"/>
  <c r="K55" i="1"/>
  <c r="K54" i="1" s="1"/>
  <c r="I31" i="1"/>
  <c r="J16" i="1"/>
  <c r="J15" i="1" s="1"/>
  <c r="K16" i="1"/>
  <c r="K15" i="1" s="1"/>
  <c r="K31" i="1"/>
  <c r="K53" i="1" l="1"/>
  <c r="K52" i="1" s="1"/>
  <c r="G68" i="1"/>
  <c r="G69" i="1"/>
  <c r="H69" i="1"/>
  <c r="H68" i="1" s="1"/>
  <c r="F69" i="1"/>
  <c r="F68" i="1" s="1"/>
  <c r="H70" i="1"/>
  <c r="G65" i="1"/>
  <c r="F65" i="1"/>
  <c r="G61" i="1"/>
  <c r="G58" i="1" s="1"/>
  <c r="F61" i="1"/>
  <c r="F58" i="1" s="1"/>
  <c r="G55" i="1"/>
  <c r="G54" i="1" s="1"/>
  <c r="F55" i="1"/>
  <c r="F54" i="1" s="1"/>
  <c r="H57" i="1"/>
  <c r="H56" i="1"/>
  <c r="G50" i="1"/>
  <c r="G49" i="1" s="1"/>
  <c r="G48" i="1" s="1"/>
  <c r="F50" i="1"/>
  <c r="F49" i="1" s="1"/>
  <c r="F48" i="1" s="1"/>
  <c r="H51" i="1"/>
  <c r="H50" i="1" s="1"/>
  <c r="H49" i="1" s="1"/>
  <c r="H48" i="1" s="1"/>
  <c r="G46" i="1"/>
  <c r="G45" i="1" s="1"/>
  <c r="G44" i="1" s="1"/>
  <c r="F46" i="1"/>
  <c r="F45" i="1" s="1"/>
  <c r="F44" i="1" s="1"/>
  <c r="H47" i="1"/>
  <c r="H46" i="1" s="1"/>
  <c r="H45" i="1" s="1"/>
  <c r="H44" i="1" s="1"/>
  <c r="G42" i="1"/>
  <c r="G41" i="1" s="1"/>
  <c r="G40" i="1" s="1"/>
  <c r="F42" i="1"/>
  <c r="F41" i="1" s="1"/>
  <c r="F40" i="1" s="1"/>
  <c r="H43" i="1"/>
  <c r="H42" i="1" s="1"/>
  <c r="H41" i="1" s="1"/>
  <c r="H40" i="1" s="1"/>
  <c r="G38" i="1"/>
  <c r="H38" i="1"/>
  <c r="F38" i="1"/>
  <c r="H39" i="1"/>
  <c r="G36" i="1"/>
  <c r="G35" i="1" s="1"/>
  <c r="H36" i="1"/>
  <c r="H35" i="1" s="1"/>
  <c r="F36" i="1"/>
  <c r="F35" i="1" s="1"/>
  <c r="H37" i="1"/>
  <c r="H33" i="1"/>
  <c r="H32" i="1" s="1"/>
  <c r="G33" i="1"/>
  <c r="G32" i="1" s="1"/>
  <c r="F33" i="1"/>
  <c r="F32" i="1" s="1"/>
  <c r="H34" i="1"/>
  <c r="G19" i="1"/>
  <c r="F19" i="1"/>
  <c r="H20" i="1"/>
  <c r="H19" i="1" s="1"/>
  <c r="G21" i="1"/>
  <c r="F21" i="1"/>
  <c r="H22" i="1"/>
  <c r="H21" i="1" s="1"/>
  <c r="G17" i="1"/>
  <c r="F17" i="1"/>
  <c r="H18" i="1"/>
  <c r="H17" i="1" s="1"/>
  <c r="F16" i="1" l="1"/>
  <c r="F15" i="1" s="1"/>
  <c r="G16" i="1"/>
  <c r="G15" i="1" s="1"/>
  <c r="H55" i="1"/>
  <c r="H54" i="1" s="1"/>
  <c r="G31" i="1"/>
  <c r="F31" i="1"/>
  <c r="F53" i="1"/>
  <c r="F52" i="1" s="1"/>
  <c r="H65" i="1"/>
  <c r="H53" i="1" s="1"/>
  <c r="H52" i="1" s="1"/>
  <c r="G53" i="1"/>
  <c r="G52" i="1" s="1"/>
  <c r="H31" i="1"/>
  <c r="H16" i="1"/>
  <c r="H15" i="1" s="1"/>
  <c r="D21" i="1"/>
  <c r="C21" i="1"/>
  <c r="E22" i="1"/>
  <c r="E21" i="1" s="1"/>
  <c r="E20" i="1"/>
  <c r="E19" i="1" s="1"/>
  <c r="D19" i="1"/>
  <c r="C19" i="1"/>
  <c r="E18" i="1"/>
  <c r="E17" i="1" s="1"/>
  <c r="D17" i="1"/>
  <c r="C17" i="1"/>
  <c r="C16" i="1" s="1"/>
  <c r="C15" i="1" s="1"/>
  <c r="D69" i="1"/>
  <c r="D68" i="1" s="1"/>
  <c r="D53" i="1" s="1"/>
  <c r="D52" i="1" s="1"/>
  <c r="C69" i="1"/>
  <c r="C68" i="1" s="1"/>
  <c r="C53" i="1" s="1"/>
  <c r="C52" i="1" s="1"/>
  <c r="E70" i="1"/>
  <c r="E69" i="1" s="1"/>
  <c r="E68" i="1" s="1"/>
  <c r="E53" i="1" s="1"/>
  <c r="E52" i="1" s="1"/>
  <c r="J25" i="1"/>
  <c r="I25" i="1"/>
  <c r="K26" i="1"/>
  <c r="K25" i="1" s="1"/>
  <c r="J27" i="1"/>
  <c r="I27" i="1"/>
  <c r="K28" i="1"/>
  <c r="K27" i="1" s="1"/>
  <c r="J29" i="1"/>
  <c r="I29" i="1"/>
  <c r="K30" i="1"/>
  <c r="K29" i="1" s="1"/>
  <c r="G27" i="1"/>
  <c r="H28" i="1"/>
  <c r="H27" i="1" s="1"/>
  <c r="H26" i="1"/>
  <c r="H25" i="1" s="1"/>
  <c r="G25" i="1"/>
  <c r="F25" i="1"/>
  <c r="F27" i="1"/>
  <c r="F29" i="1"/>
  <c r="G29" i="1"/>
  <c r="H30" i="1"/>
  <c r="H29" i="1" s="1"/>
  <c r="E30" i="1"/>
  <c r="E29" i="1" s="1"/>
  <c r="D29" i="1"/>
  <c r="C29" i="1"/>
  <c r="E28" i="1"/>
  <c r="E27" i="1" s="1"/>
  <c r="C27" i="1"/>
  <c r="D27" i="1"/>
  <c r="D25" i="1"/>
  <c r="C25" i="1"/>
  <c r="E26" i="1"/>
  <c r="E25" i="1" s="1"/>
  <c r="D24" i="1" l="1"/>
  <c r="D23" i="1" s="1"/>
  <c r="C24" i="1"/>
  <c r="C23" i="1" s="1"/>
  <c r="C14" i="1" s="1"/>
  <c r="C71" i="1" s="1"/>
  <c r="E16" i="1"/>
  <c r="E15" i="1" s="1"/>
  <c r="I24" i="1"/>
  <c r="I23" i="1" s="1"/>
  <c r="I14" i="1" s="1"/>
  <c r="I71" i="1" s="1"/>
  <c r="J24" i="1"/>
  <c r="J23" i="1" s="1"/>
  <c r="J14" i="1" s="1"/>
  <c r="J71" i="1" s="1"/>
  <c r="F24" i="1"/>
  <c r="F23" i="1" s="1"/>
  <c r="F14" i="1" s="1"/>
  <c r="F71" i="1" s="1"/>
  <c r="D16" i="1"/>
  <c r="D15" i="1" s="1"/>
  <c r="G24" i="1"/>
  <c r="G23" i="1" s="1"/>
  <c r="G14" i="1" s="1"/>
  <c r="G71" i="1" s="1"/>
  <c r="H24" i="1"/>
  <c r="H23" i="1" s="1"/>
  <c r="H14" i="1" s="1"/>
  <c r="H71" i="1" s="1"/>
  <c r="E24" i="1"/>
  <c r="E23" i="1" s="1"/>
  <c r="E14" i="1" s="1"/>
  <c r="E71" i="1" s="1"/>
  <c r="K24" i="1"/>
  <c r="K23" i="1" s="1"/>
  <c r="K14" i="1" s="1"/>
  <c r="K71" i="1" s="1"/>
  <c r="D14" i="1" l="1"/>
  <c r="D71" i="1" s="1"/>
</calcChain>
</file>

<file path=xl/sharedStrings.xml><?xml version="1.0" encoding="utf-8"?>
<sst xmlns="http://schemas.openxmlformats.org/spreadsheetml/2006/main" count="142" uniqueCount="119">
  <si>
    <t/>
  </si>
  <si>
    <t>Код</t>
  </si>
  <si>
    <t>Наименование кода поступлений в бюджет, группы, подгруппы, статьи, подстатьи, элемента, группы подвида, аналитической группы подвида доходов</t>
  </si>
  <si>
    <t>Сумма (тыс. рублей)</t>
  </si>
  <si>
    <t>2020 год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</si>
  <si>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</si>
  <si>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</si>
  <si>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</si>
  <si>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</si>
  <si>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</si>
  <si>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</si>
  <si>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</si>
  <si>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</si>
  <si>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</si>
  <si>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</si>
  <si>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</si>
  <si>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</si>
  <si>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</si>
  <si>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</si>
  <si>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</si>
  <si>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</si>
  <si>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</si>
  <si>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</si>
  <si>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</si>
  <si>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</si>
  <si>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</si>
  <si>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</si>
  <si>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1 06 00000 00 0000 000</t>
  </si>
  <si>
    <t>НАЛОГИ НА ИМУЩЕСТВО</t>
  </si>
  <si>
    <t>1 06 01000 00 0000 110</t>
  </si>
  <si>
    <t>Налог на имущество физических лиц</t>
  </si>
  <si>
    <t>1 06 01030 13 0000 110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</si>
  <si>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</si>
  <si>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1 06 06000 00 0000 110</t>
  </si>
  <si>
    <t>Земельный налог</t>
  </si>
  <si>
    <t>1 06 06033 13 0000 110</t>
  </si>
  <si>
    <t>Земельный налог с организаций, обладающих земельным участком, расположенным в границах городских поселений</t>
  </si>
  <si>
    <t>1 06 06043 13 0000 110</t>
  </si>
  <si>
    <t>Земельный налог с физических лиц, обладающих земельным участком, расположенным в границах городских поселений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</si>
  <si>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</si>
  <si>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</si>
  <si>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</si>
  <si>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</si>
  <si>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</si>
  <si>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</si>
  <si>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1 14 00000 00 0000 000</t>
  </si>
  <si>
    <t>ДОХОДЫ ОТ ПРОДАЖИ МАТЕРИАЛЬНЫХ И НЕМАТЕРИАЛЬНЫХ АКТИВОВ</t>
  </si>
  <si>
    <t>1 14 06000 00 0000 430</t>
  </si>
  <si>
    <t>Доходы от продажи земельных участков, находящихся в государственной и муниципальной собственности</t>
  </si>
  <si>
    <t>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</si>
  <si>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</si>
  <si>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1 17 00000 00 0000 000</t>
  </si>
  <si>
    <t>ПРОЧИЕ НЕНАЛОГОВЫЕ ДОХОДЫ</t>
  </si>
  <si>
    <t>1 17 05000 00 0000 180</t>
  </si>
  <si>
    <t>Прочие неналоговые доходы</t>
  </si>
  <si>
    <t>1 17 05050 13 0000 180</t>
  </si>
  <si>
    <t>Прочие неналоговые доходы бюджетов городских поселений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</si>
  <si>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</si>
  <si>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</si>
  <si>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</si>
  <si>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</si>
  <si>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</si>
  <si>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</si>
  <si>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2 02 16001 13 0000 150</t>
  </si>
  <si>
    <t>Дотации бюджетам городских поселений на выравнивание бюджетной обеспеченности из бюджетов муниципальных районов</t>
  </si>
  <si>
    <t>2 02 20000 00 0000 150</t>
  </si>
  <si>
    <t>Субсидии бюджетам бюджетной системы Российской Федерации (межбюджетные субсидии)</t>
  </si>
  <si>
    <t>2 02 29999 13 0000 150</t>
  </si>
  <si>
    <t>Прочие субсидии бюджетам городских поселений</t>
  </si>
  <si>
    <t>2 02 30000 00 0000 150</t>
  </si>
  <si>
    <t>Субвенции бюджетам бюджетной системы Российской Федерации</t>
  </si>
  <si>
    <t>2 02 40000 00 0000 150</t>
  </si>
  <si>
    <t>Иные межбюджетные трансферты</t>
  </si>
  <si>
    <t>2 02 49999 13 0000 150</t>
  </si>
  <si>
    <t>Прочие межбюджетные трансферты, передаваемые бюджетам городских поселений</t>
  </si>
  <si>
    <t>ВСЕГО ДОХОДОВ</t>
  </si>
  <si>
    <t>Приложение № 1</t>
  </si>
  <si>
    <t>городского поселения "Емва"</t>
  </si>
  <si>
    <t>2 02 25555 13 0000 150</t>
  </si>
  <si>
    <t>Субсидии бюджетам городских поселений на реализацию программ формирования современной городской среды</t>
  </si>
  <si>
    <t>2 02 30024 13 0000 150</t>
  </si>
  <si>
    <t>Субвенции бюджетам городских поселений на выполнение передаваемых полномочий субъектов Российской Федерации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</si>
  <si>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</si>
  <si>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</si>
  <si>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</si>
  <si>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</si>
  <si>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</si>
  <si>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</si>
  <si>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1 06 06030 00 0000 110</t>
  </si>
  <si>
    <t>Земельный налог с организаций</t>
  </si>
  <si>
    <t>1 06 06040 00 0000 110</t>
  </si>
  <si>
    <t>Земельный налог с физических лиц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</si>
  <si>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</si>
  <si>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</si>
  <si>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1 14 06010 00 0000 430</t>
  </si>
  <si>
    <t>Доходы от продажи земельных участков, государственная собственность на которые не разграничена</t>
  </si>
  <si>
    <t>2 02 16001 00 0000 150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</si>
  <si>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</si>
  <si>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2 02 25555 00 0000 150</t>
  </si>
  <si>
    <t>Субсидии бюджетам на реализацию программ формирования современной городской среды</t>
  </si>
  <si>
    <t>2 02 29999 00 0000 150</t>
  </si>
  <si>
    <t>Прочие субсидии</t>
  </si>
  <si>
    <t>2 02 30024 00 0000 150</t>
  </si>
  <si>
    <t>Субвенции местным бюджетам на выполнение передаваемых полномочий субъектов Российской Федерации</t>
  </si>
  <si>
    <t>2 02 49999 00 0000 150</t>
  </si>
  <si>
    <t>Прочие межбюджетные трансферты, передаваемые бюджетам</t>
  </si>
  <si>
    <t>к решению Совета</t>
  </si>
  <si>
    <t>Изменения</t>
  </si>
  <si>
    <t>от 20.12.2019 г № II-35/171</t>
  </si>
  <si>
    <t xml:space="preserve">Объем поступлений доходов в бюджет городского поселения "Емва" на 2020 год </t>
  </si>
  <si>
    <t>2021 год</t>
  </si>
  <si>
    <t>2022 год</t>
  </si>
  <si>
    <t>2 02 25527 00 0000 150</t>
  </si>
  <si>
    <t>2 02 25527 13 0000 150</t>
  </si>
  <si>
    <t>Субсидии бюджетам на государственную поддержку малого и среднего предпринимательства, включая крестьянские (фермерские) хозяйства, а также на реализацию мероприятий по поддержке молодежного предпринимательства</t>
  </si>
  <si>
    <t>Субсидии бюджетам городских поселений на государственную поддержку малого и среднего предпринимательства, включая крестьянские (фермерские) хозяйства, а также на реализацию мероприятий по поддержке молодежного предпринимательства</t>
  </si>
  <si>
    <t>от 17.06.2020 г № II-39/191</t>
  </si>
  <si>
    <t>"Приложение № 1</t>
  </si>
  <si>
    <t>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</si>
</sst>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?"/>
  </numFmts>
  <fonts count="12" x14ac:knownFonts="1">
    <font>
      <sz val="10"/>
      <color rgb="FF000000"/>
      <name val="Times New Roman"/>
    </font>
    <font>
      <b/>
      <sz val="13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>
      <alignment vertical="top" wrapText="1"/>
    </xf>
  </cellStyleXfs>
  <cellXfs count="37">
    <xf numFmtId="0" fontId="0" fillId="0" borderId="0" xfId="0" applyFont="1" applyFill="1" applyAlignment="1">
      <alignment vertical="top" wrapText="1"/>
    </xf>
    <xf numFmtId="0" fontId="0" fillId="0" borderId="0" xfId="0" applyAlignment="1"/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 wrapText="1"/>
    </xf>
    <xf numFmtId="164" fontId="3" fillId="0" borderId="1" xfId="0" applyNumberFormat="1" applyFont="1" applyFill="1" applyBorder="1" applyAlignment="1">
      <alignment vertical="top" wrapText="1"/>
    </xf>
    <xf numFmtId="164" fontId="4" fillId="0" borderId="1" xfId="0" applyNumberFormat="1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center" wrapText="1"/>
    </xf>
    <xf numFmtId="164" fontId="2" fillId="0" borderId="0" xfId="0" applyNumberFormat="1" applyFont="1" applyAlignment="1">
      <alignment horizontal="right"/>
    </xf>
    <xf numFmtId="0" fontId="5" fillId="0" borderId="0" xfId="0" applyFont="1" applyFill="1" applyAlignment="1">
      <alignment vertical="top" wrapText="1"/>
    </xf>
    <xf numFmtId="0" fontId="6" fillId="0" borderId="1" xfId="0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vertical="top" wrapText="1"/>
    </xf>
    <xf numFmtId="164" fontId="7" fillId="0" borderId="1" xfId="0" applyNumberFormat="1" applyFont="1" applyFill="1" applyBorder="1" applyAlignment="1">
      <alignment vertical="top" wrapText="1"/>
    </xf>
    <xf numFmtId="164" fontId="6" fillId="3" borderId="1" xfId="0" applyNumberFormat="1" applyFont="1" applyFill="1" applyBorder="1" applyAlignment="1">
      <alignment vertical="top" wrapText="1"/>
    </xf>
    <xf numFmtId="49" fontId="2" fillId="0" borderId="6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vertical="top" wrapText="1"/>
    </xf>
    <xf numFmtId="0" fontId="9" fillId="0" borderId="0" xfId="0" applyFont="1" applyFill="1" applyAlignment="1">
      <alignment vertical="top" wrapText="1"/>
    </xf>
    <xf numFmtId="49" fontId="8" fillId="0" borderId="6" xfId="0" applyNumberFormat="1" applyFont="1" applyFill="1" applyBorder="1" applyAlignment="1">
      <alignment horizontal="center" vertical="center" wrapText="1"/>
    </xf>
    <xf numFmtId="0" fontId="10" fillId="0" borderId="0" xfId="0" applyFont="1" applyFill="1" applyAlignment="1">
      <alignment vertical="top" wrapText="1"/>
    </xf>
    <xf numFmtId="165" fontId="2" fillId="0" borderId="6" xfId="0" applyNumberFormat="1" applyFont="1" applyFill="1" applyBorder="1" applyAlignment="1">
      <alignment horizontal="justify" vertical="center" wrapText="1"/>
    </xf>
    <xf numFmtId="165" fontId="11" fillId="0" borderId="6" xfId="0" applyNumberFormat="1" applyFont="1" applyFill="1" applyBorder="1" applyAlignment="1">
      <alignment horizontal="justify" vertical="center" wrapText="1"/>
    </xf>
    <xf numFmtId="164" fontId="2" fillId="0" borderId="1" xfId="0" applyNumberFormat="1" applyFont="1" applyFill="1" applyBorder="1" applyAlignment="1">
      <alignment vertical="top" wrapText="1"/>
    </xf>
    <xf numFmtId="0" fontId="4" fillId="0" borderId="7" xfId="0" applyFont="1" applyFill="1" applyBorder="1" applyAlignment="1">
      <alignment horizontal="center" vertical="top" wrapText="1"/>
    </xf>
    <xf numFmtId="0" fontId="4" fillId="0" borderId="7" xfId="0" applyFont="1" applyFill="1" applyBorder="1" applyAlignment="1">
      <alignment horizontal="left" vertical="top" wrapText="1"/>
    </xf>
    <xf numFmtId="164" fontId="7" fillId="0" borderId="7" xfId="0" applyNumberFormat="1" applyFont="1" applyFill="1" applyBorder="1" applyAlignment="1">
      <alignment horizontal="center" vertical="top" wrapText="1"/>
    </xf>
    <xf numFmtId="164" fontId="6" fillId="0" borderId="7" xfId="0" applyNumberFormat="1" applyFont="1" applyFill="1" applyBorder="1" applyAlignment="1">
      <alignment horizontal="center" vertical="top" wrapText="1"/>
    </xf>
    <xf numFmtId="0" fontId="2" fillId="0" borderId="0" xfId="0" applyFont="1" applyAlignment="1">
      <alignment horizontal="right"/>
    </xf>
    <xf numFmtId="0" fontId="3" fillId="0" borderId="1" xfId="0" applyFont="1" applyFill="1" applyBorder="1" applyAlignment="1">
      <alignment horizontal="right" wrapText="1"/>
    </xf>
    <xf numFmtId="0" fontId="1" fillId="0" borderId="5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2"/>
  <sheetViews>
    <sheetView tabSelected="1" zoomScale="70" zoomScaleNormal="70" workbookViewId="0">
      <selection activeCell="K72" sqref="K72"/>
    </sheetView>
  </sheetViews>
  <sheetFormatPr defaultRowHeight="12.75" x14ac:dyDescent="0.2"/>
  <cols>
    <col min="1" max="1" width="27.33203125"/>
    <col min="2" max="2" width="89.5" customWidth="1"/>
    <col min="3" max="4" width="15.83203125" style="11" hidden="1" customWidth="1"/>
    <col min="5" max="5" width="15.83203125" customWidth="1"/>
    <col min="6" max="7" width="15.83203125" style="11" hidden="1" customWidth="1"/>
    <col min="8" max="8" width="15.83203125" customWidth="1"/>
    <col min="9" max="10" width="15.83203125" style="11" hidden="1" customWidth="1"/>
    <col min="11" max="11" width="15.83203125" customWidth="1"/>
  </cols>
  <sheetData>
    <row r="1" spans="1:11" ht="15.75" x14ac:dyDescent="0.25">
      <c r="E1" s="10"/>
      <c r="H1" s="10"/>
      <c r="K1" s="10" t="s">
        <v>76</v>
      </c>
    </row>
    <row r="2" spans="1:11" ht="15.75" x14ac:dyDescent="0.25">
      <c r="E2" s="10"/>
      <c r="H2" s="10"/>
      <c r="K2" s="10" t="s">
        <v>106</v>
      </c>
    </row>
    <row r="3" spans="1:11" ht="15.75" x14ac:dyDescent="0.25">
      <c r="E3" s="10"/>
      <c r="H3" s="10"/>
      <c r="K3" s="10" t="s">
        <v>77</v>
      </c>
    </row>
    <row r="4" spans="1:11" ht="15.75" x14ac:dyDescent="0.25">
      <c r="E4" s="10"/>
      <c r="H4" s="10"/>
      <c r="K4" s="10" t="s">
        <v>116</v>
      </c>
    </row>
    <row r="6" spans="1:11" s="1" customFormat="1" ht="15.75" x14ac:dyDescent="0.25">
      <c r="B6" s="28" t="s">
        <v>117</v>
      </c>
      <c r="C6" s="28"/>
      <c r="D6" s="28"/>
      <c r="E6" s="28"/>
      <c r="F6" s="28"/>
      <c r="G6" s="28"/>
      <c r="H6" s="28"/>
      <c r="I6" s="28"/>
      <c r="J6" s="28"/>
      <c r="K6" s="28"/>
    </row>
    <row r="7" spans="1:11" s="1" customFormat="1" ht="15.75" x14ac:dyDescent="0.25">
      <c r="B7" s="28" t="s">
        <v>106</v>
      </c>
      <c r="C7" s="28"/>
      <c r="D7" s="28"/>
      <c r="E7" s="28"/>
      <c r="F7" s="28"/>
      <c r="G7" s="28"/>
      <c r="H7" s="28"/>
      <c r="I7" s="28"/>
      <c r="J7" s="28"/>
      <c r="K7" s="28"/>
    </row>
    <row r="8" spans="1:11" s="1" customFormat="1" ht="15.75" x14ac:dyDescent="0.25">
      <c r="B8" s="28" t="s">
        <v>77</v>
      </c>
      <c r="C8" s="28"/>
      <c r="D8" s="28"/>
      <c r="E8" s="28"/>
      <c r="F8" s="28"/>
      <c r="G8" s="28"/>
      <c r="H8" s="28"/>
      <c r="I8" s="28"/>
      <c r="J8" s="28"/>
      <c r="K8" s="28"/>
    </row>
    <row r="9" spans="1:11" s="1" customFormat="1" ht="15.75" x14ac:dyDescent="0.25">
      <c r="B9" s="28" t="s">
        <v>108</v>
      </c>
      <c r="C9" s="28"/>
      <c r="D9" s="28"/>
      <c r="E9" s="28"/>
      <c r="F9" s="28"/>
      <c r="G9" s="28"/>
      <c r="H9" s="28"/>
      <c r="I9" s="28"/>
      <c r="J9" s="28"/>
      <c r="K9" s="28"/>
    </row>
    <row r="10" spans="1:11" x14ac:dyDescent="0.2">
      <c r="A10" t="s">
        <v>0</v>
      </c>
    </row>
    <row r="11" spans="1:11" ht="81" customHeight="1" x14ac:dyDescent="0.2">
      <c r="A11" s="30" t="s">
        <v>109</v>
      </c>
      <c r="B11" s="30"/>
      <c r="C11" s="30"/>
      <c r="D11" s="30"/>
      <c r="E11" s="30"/>
      <c r="F11" s="30"/>
      <c r="G11" s="30"/>
      <c r="H11" s="30"/>
      <c r="I11" s="30"/>
      <c r="J11" s="30"/>
      <c r="K11" s="30"/>
    </row>
    <row r="12" spans="1:11" ht="30" customHeight="1" x14ac:dyDescent="0.2">
      <c r="A12" s="31" t="s">
        <v>1</v>
      </c>
      <c r="B12" s="31" t="s">
        <v>2</v>
      </c>
      <c r="C12" s="33" t="s">
        <v>3</v>
      </c>
      <c r="D12" s="34"/>
      <c r="E12" s="35"/>
      <c r="F12" s="31" t="s">
        <v>3</v>
      </c>
      <c r="G12" s="31"/>
      <c r="H12" s="31"/>
      <c r="I12" s="31" t="s">
        <v>3</v>
      </c>
      <c r="J12" s="31"/>
      <c r="K12" s="31"/>
    </row>
    <row r="13" spans="1:11" ht="15.75" x14ac:dyDescent="0.2">
      <c r="A13" s="32" t="s">
        <v>0</v>
      </c>
      <c r="B13" s="32" t="s">
        <v>0</v>
      </c>
      <c r="C13" s="12" t="s">
        <v>4</v>
      </c>
      <c r="D13" s="12" t="s">
        <v>107</v>
      </c>
      <c r="E13" s="9" t="s">
        <v>4</v>
      </c>
      <c r="F13" s="12" t="s">
        <v>110</v>
      </c>
      <c r="G13" s="12" t="s">
        <v>107</v>
      </c>
      <c r="H13" s="9" t="s">
        <v>110</v>
      </c>
      <c r="I13" s="12" t="s">
        <v>111</v>
      </c>
      <c r="J13" s="12" t="s">
        <v>107</v>
      </c>
      <c r="K13" s="2" t="s">
        <v>111</v>
      </c>
    </row>
    <row r="14" spans="1:11" ht="31.5" x14ac:dyDescent="0.2">
      <c r="A14" s="3" t="s">
        <v>5</v>
      </c>
      <c r="B14" s="4" t="s">
        <v>6</v>
      </c>
      <c r="C14" s="13">
        <f>C15+C23+C31+C40+C44+C48</f>
        <v>32652.811999999998</v>
      </c>
      <c r="D14" s="13">
        <f>D15+D23+D31+D40+D44+D48</f>
        <v>0</v>
      </c>
      <c r="E14" s="13">
        <f>E15+E23+E31+E40+E44+E48</f>
        <v>32652.811999999998</v>
      </c>
      <c r="F14" s="13">
        <f>F15+F23+F31+F40+F44+F48</f>
        <v>33200.101999999999</v>
      </c>
      <c r="G14" s="13">
        <f t="shared" ref="G14:H14" si="0">G15+G23+G31+G40+G44+G48</f>
        <v>0</v>
      </c>
      <c r="H14" s="13">
        <f t="shared" si="0"/>
        <v>33200.101999999999</v>
      </c>
      <c r="I14" s="13">
        <f>I15+I23+I31+I40+I44+I48</f>
        <v>33786.707000000002</v>
      </c>
      <c r="J14" s="13">
        <f t="shared" ref="J14" si="1">J15+J23+J31+J40+J44+J48</f>
        <v>0</v>
      </c>
      <c r="K14" s="13">
        <f t="shared" ref="K14" si="2">K15+K23+K31+K40+K44+K48</f>
        <v>33786.707000000002</v>
      </c>
    </row>
    <row r="15" spans="1:11" ht="31.5" x14ac:dyDescent="0.2">
      <c r="A15" s="3" t="s">
        <v>7</v>
      </c>
      <c r="B15" s="4" t="s">
        <v>8</v>
      </c>
      <c r="C15" s="13">
        <f t="shared" ref="C15:K15" si="3">C16</f>
        <v>23158</v>
      </c>
      <c r="D15" s="13">
        <f t="shared" si="3"/>
        <v>0</v>
      </c>
      <c r="E15" s="13">
        <f t="shared" si="3"/>
        <v>23158</v>
      </c>
      <c r="F15" s="13">
        <f t="shared" si="3"/>
        <v>23599</v>
      </c>
      <c r="G15" s="13">
        <f t="shared" si="3"/>
        <v>0</v>
      </c>
      <c r="H15" s="13">
        <f t="shared" si="3"/>
        <v>23599</v>
      </c>
      <c r="I15" s="13">
        <f t="shared" si="3"/>
        <v>24047</v>
      </c>
      <c r="J15" s="13">
        <f t="shared" si="3"/>
        <v>0</v>
      </c>
      <c r="K15" s="13">
        <f t="shared" si="3"/>
        <v>24047</v>
      </c>
    </row>
    <row r="16" spans="1:11" ht="31.5" x14ac:dyDescent="0.2">
      <c r="A16" s="3" t="s">
        <v>9</v>
      </c>
      <c r="B16" s="4" t="s">
        <v>10</v>
      </c>
      <c r="C16" s="13">
        <f t="shared" ref="C16:K16" si="4">C17+C19+C21</f>
        <v>23158</v>
      </c>
      <c r="D16" s="13">
        <f t="shared" si="4"/>
        <v>0</v>
      </c>
      <c r="E16" s="13">
        <f t="shared" si="4"/>
        <v>23158</v>
      </c>
      <c r="F16" s="13">
        <f t="shared" si="4"/>
        <v>23599</v>
      </c>
      <c r="G16" s="13">
        <f t="shared" si="4"/>
        <v>0</v>
      </c>
      <c r="H16" s="13">
        <f t="shared" si="4"/>
        <v>23599</v>
      </c>
      <c r="I16" s="13">
        <f t="shared" si="4"/>
        <v>24047</v>
      </c>
      <c r="J16" s="13">
        <f t="shared" si="4"/>
        <v>0</v>
      </c>
      <c r="K16" s="13">
        <f t="shared" si="4"/>
        <v>24047</v>
      </c>
    </row>
    <row r="17" spans="1:11" ht="78.75" x14ac:dyDescent="0.2">
      <c r="A17" s="3" t="s">
        <v>11</v>
      </c>
      <c r="B17" s="4" t="s">
        <v>12</v>
      </c>
      <c r="C17" s="13">
        <f t="shared" ref="C17:K17" si="5">C18</f>
        <v>22940</v>
      </c>
      <c r="D17" s="13">
        <f t="shared" si="5"/>
        <v>0</v>
      </c>
      <c r="E17" s="13">
        <f t="shared" si="5"/>
        <v>22940</v>
      </c>
      <c r="F17" s="13">
        <f t="shared" si="5"/>
        <v>23376</v>
      </c>
      <c r="G17" s="13">
        <f t="shared" si="5"/>
        <v>0</v>
      </c>
      <c r="H17" s="13">
        <f t="shared" si="5"/>
        <v>23376</v>
      </c>
      <c r="I17" s="13">
        <f t="shared" si="5"/>
        <v>23820</v>
      </c>
      <c r="J17" s="13">
        <f t="shared" si="5"/>
        <v>0</v>
      </c>
      <c r="K17" s="13">
        <f t="shared" si="5"/>
        <v>23820</v>
      </c>
    </row>
    <row r="18" spans="1:11" ht="63" x14ac:dyDescent="0.2">
      <c r="A18" s="5" t="s">
        <v>11</v>
      </c>
      <c r="B18" s="6" t="s">
        <v>12</v>
      </c>
      <c r="C18" s="14">
        <v>22940</v>
      </c>
      <c r="D18" s="13">
        <v>0</v>
      </c>
      <c r="E18" s="7">
        <f>D18+C18</f>
        <v>22940</v>
      </c>
      <c r="F18" s="14">
        <v>23376</v>
      </c>
      <c r="G18" s="13">
        <v>0</v>
      </c>
      <c r="H18" s="7">
        <f>G18+F18</f>
        <v>23376</v>
      </c>
      <c r="I18" s="14">
        <v>23820</v>
      </c>
      <c r="J18" s="13">
        <v>0</v>
      </c>
      <c r="K18" s="7">
        <f>J18+I18</f>
        <v>23820</v>
      </c>
    </row>
    <row r="19" spans="1:11" ht="110.25" x14ac:dyDescent="0.2">
      <c r="A19" s="3" t="s">
        <v>13</v>
      </c>
      <c r="B19" s="4" t="s">
        <v>14</v>
      </c>
      <c r="C19" s="13">
        <f>C20</f>
        <v>83</v>
      </c>
      <c r="D19" s="13">
        <f>D20</f>
        <v>0</v>
      </c>
      <c r="E19" s="13">
        <f t="shared" ref="E19" si="6">E20</f>
        <v>83</v>
      </c>
      <c r="F19" s="13">
        <f t="shared" ref="F19:K19" si="7">F20</f>
        <v>85</v>
      </c>
      <c r="G19" s="13">
        <f t="shared" si="7"/>
        <v>0</v>
      </c>
      <c r="H19" s="13">
        <f t="shared" si="7"/>
        <v>85</v>
      </c>
      <c r="I19" s="13">
        <f t="shared" si="7"/>
        <v>87</v>
      </c>
      <c r="J19" s="13">
        <f t="shared" si="7"/>
        <v>0</v>
      </c>
      <c r="K19" s="13">
        <f t="shared" si="7"/>
        <v>87</v>
      </c>
    </row>
    <row r="20" spans="1:11" ht="94.5" x14ac:dyDescent="0.2">
      <c r="A20" s="5" t="s">
        <v>13</v>
      </c>
      <c r="B20" s="6" t="s">
        <v>14</v>
      </c>
      <c r="C20" s="14">
        <v>83</v>
      </c>
      <c r="D20" s="13">
        <v>0</v>
      </c>
      <c r="E20" s="7">
        <f>D20+C20</f>
        <v>83</v>
      </c>
      <c r="F20" s="14">
        <v>85</v>
      </c>
      <c r="G20" s="13">
        <v>0</v>
      </c>
      <c r="H20" s="7">
        <f>G20+F20</f>
        <v>85</v>
      </c>
      <c r="I20" s="14">
        <v>87</v>
      </c>
      <c r="J20" s="13">
        <v>0</v>
      </c>
      <c r="K20" s="7">
        <f>J20+I20</f>
        <v>87</v>
      </c>
    </row>
    <row r="21" spans="1:11" ht="47.25" x14ac:dyDescent="0.2">
      <c r="A21" s="3" t="s">
        <v>15</v>
      </c>
      <c r="B21" s="4" t="s">
        <v>16</v>
      </c>
      <c r="C21" s="13">
        <f>C22</f>
        <v>135</v>
      </c>
      <c r="D21" s="13">
        <f>D22</f>
        <v>0</v>
      </c>
      <c r="E21" s="13">
        <f t="shared" ref="E21" si="8">E22</f>
        <v>135</v>
      </c>
      <c r="F21" s="13">
        <f t="shared" ref="F21:K21" si="9">F22</f>
        <v>138</v>
      </c>
      <c r="G21" s="13">
        <f t="shared" si="9"/>
        <v>0</v>
      </c>
      <c r="H21" s="13">
        <f t="shared" si="9"/>
        <v>138</v>
      </c>
      <c r="I21" s="13">
        <f t="shared" si="9"/>
        <v>140</v>
      </c>
      <c r="J21" s="13">
        <f t="shared" si="9"/>
        <v>0</v>
      </c>
      <c r="K21" s="13">
        <f t="shared" si="9"/>
        <v>140</v>
      </c>
    </row>
    <row r="22" spans="1:11" ht="47.25" x14ac:dyDescent="0.2">
      <c r="A22" s="5" t="s">
        <v>15</v>
      </c>
      <c r="B22" s="6" t="s">
        <v>16</v>
      </c>
      <c r="C22" s="14">
        <v>135</v>
      </c>
      <c r="D22" s="13">
        <v>0</v>
      </c>
      <c r="E22" s="8">
        <f>D22+C22</f>
        <v>135</v>
      </c>
      <c r="F22" s="14">
        <v>138</v>
      </c>
      <c r="G22" s="13">
        <v>0</v>
      </c>
      <c r="H22" s="8">
        <f>G22+F22</f>
        <v>138</v>
      </c>
      <c r="I22" s="14">
        <v>140</v>
      </c>
      <c r="J22" s="13">
        <v>0</v>
      </c>
      <c r="K22" s="8">
        <f>J22+I22</f>
        <v>140</v>
      </c>
    </row>
    <row r="23" spans="1:11" ht="31.5" x14ac:dyDescent="0.2">
      <c r="A23" s="3" t="s">
        <v>17</v>
      </c>
      <c r="B23" s="4" t="s">
        <v>18</v>
      </c>
      <c r="C23" s="13">
        <f t="shared" ref="C23:K23" si="10">C24</f>
        <v>2863.212</v>
      </c>
      <c r="D23" s="13">
        <f t="shared" si="10"/>
        <v>0</v>
      </c>
      <c r="E23" s="7">
        <f t="shared" si="10"/>
        <v>2863.212</v>
      </c>
      <c r="F23" s="13">
        <f t="shared" si="10"/>
        <v>2926.502</v>
      </c>
      <c r="G23" s="13">
        <f t="shared" si="10"/>
        <v>0</v>
      </c>
      <c r="H23" s="13">
        <f t="shared" si="10"/>
        <v>2926.502</v>
      </c>
      <c r="I23" s="13">
        <f t="shared" si="10"/>
        <v>3065.107</v>
      </c>
      <c r="J23" s="13">
        <f t="shared" si="10"/>
        <v>0</v>
      </c>
      <c r="K23" s="13">
        <f t="shared" si="10"/>
        <v>3065.107</v>
      </c>
    </row>
    <row r="24" spans="1:11" ht="31.5" x14ac:dyDescent="0.2">
      <c r="A24" s="3" t="s">
        <v>19</v>
      </c>
      <c r="B24" s="4" t="s">
        <v>20</v>
      </c>
      <c r="C24" s="13">
        <f t="shared" ref="C24:K24" si="11">C25+C27+C29</f>
        <v>2863.212</v>
      </c>
      <c r="D24" s="13">
        <f t="shared" si="11"/>
        <v>0</v>
      </c>
      <c r="E24" s="13">
        <f t="shared" si="11"/>
        <v>2863.212</v>
      </c>
      <c r="F24" s="13">
        <f t="shared" si="11"/>
        <v>2926.502</v>
      </c>
      <c r="G24" s="13">
        <f t="shared" si="11"/>
        <v>0</v>
      </c>
      <c r="H24" s="7">
        <f t="shared" si="11"/>
        <v>2926.502</v>
      </c>
      <c r="I24" s="13">
        <f t="shared" si="11"/>
        <v>3065.107</v>
      </c>
      <c r="J24" s="13">
        <f t="shared" si="11"/>
        <v>0</v>
      </c>
      <c r="K24" s="13">
        <f t="shared" si="11"/>
        <v>3065.107</v>
      </c>
    </row>
    <row r="25" spans="1:11" ht="63" x14ac:dyDescent="0.2">
      <c r="A25" s="3" t="s">
        <v>82</v>
      </c>
      <c r="B25" s="4" t="s">
        <v>83</v>
      </c>
      <c r="C25" s="13">
        <f t="shared" ref="C25:K25" si="12">C26</f>
        <v>1312.0239999999999</v>
      </c>
      <c r="D25" s="13">
        <f t="shared" si="12"/>
        <v>0</v>
      </c>
      <c r="E25" s="13">
        <f t="shared" si="12"/>
        <v>1312.0239999999999</v>
      </c>
      <c r="F25" s="13">
        <f t="shared" si="12"/>
        <v>1349.069</v>
      </c>
      <c r="G25" s="13">
        <f t="shared" si="12"/>
        <v>0</v>
      </c>
      <c r="H25" s="13">
        <f t="shared" si="12"/>
        <v>1349.069</v>
      </c>
      <c r="I25" s="13">
        <f t="shared" si="12"/>
        <v>1410.796</v>
      </c>
      <c r="J25" s="13">
        <f t="shared" si="12"/>
        <v>0</v>
      </c>
      <c r="K25" s="13">
        <f t="shared" si="12"/>
        <v>1410.796</v>
      </c>
    </row>
    <row r="26" spans="1:11" ht="94.5" x14ac:dyDescent="0.2">
      <c r="A26" s="5" t="s">
        <v>21</v>
      </c>
      <c r="B26" s="6" t="s">
        <v>22</v>
      </c>
      <c r="C26" s="14">
        <v>1312.0239999999999</v>
      </c>
      <c r="D26" s="13">
        <v>0</v>
      </c>
      <c r="E26" s="8">
        <f>D26+C26</f>
        <v>1312.0239999999999</v>
      </c>
      <c r="F26" s="14">
        <v>1349.069</v>
      </c>
      <c r="G26" s="13">
        <v>0</v>
      </c>
      <c r="H26" s="8">
        <f>G26+F26</f>
        <v>1349.069</v>
      </c>
      <c r="I26" s="14">
        <v>1410.796</v>
      </c>
      <c r="J26" s="13">
        <v>0</v>
      </c>
      <c r="K26" s="8">
        <f>J26+I26</f>
        <v>1410.796</v>
      </c>
    </row>
    <row r="27" spans="1:11" ht="78.75" x14ac:dyDescent="0.2">
      <c r="A27" s="3" t="s">
        <v>84</v>
      </c>
      <c r="B27" s="4" t="s">
        <v>85</v>
      </c>
      <c r="C27" s="13">
        <f t="shared" ref="C27:K27" si="13">C28</f>
        <v>6.758</v>
      </c>
      <c r="D27" s="13">
        <f t="shared" si="13"/>
        <v>0</v>
      </c>
      <c r="E27" s="7">
        <f t="shared" si="13"/>
        <v>6.758</v>
      </c>
      <c r="F27" s="13">
        <f t="shared" si="13"/>
        <v>6.7690000000000001</v>
      </c>
      <c r="G27" s="13">
        <f t="shared" si="13"/>
        <v>0</v>
      </c>
      <c r="H27" s="13">
        <f t="shared" si="13"/>
        <v>6.7690000000000001</v>
      </c>
      <c r="I27" s="13">
        <f t="shared" si="13"/>
        <v>6.9560000000000004</v>
      </c>
      <c r="J27" s="13">
        <f t="shared" si="13"/>
        <v>0</v>
      </c>
      <c r="K27" s="13">
        <f t="shared" si="13"/>
        <v>6.9560000000000004</v>
      </c>
    </row>
    <row r="28" spans="1:11" ht="110.25" x14ac:dyDescent="0.2">
      <c r="A28" s="5" t="s">
        <v>23</v>
      </c>
      <c r="B28" s="6" t="s">
        <v>24</v>
      </c>
      <c r="C28" s="14">
        <v>6.758</v>
      </c>
      <c r="D28" s="13">
        <v>0</v>
      </c>
      <c r="E28" s="8">
        <f>D28+C28</f>
        <v>6.758</v>
      </c>
      <c r="F28" s="14">
        <v>6.7690000000000001</v>
      </c>
      <c r="G28" s="13">
        <v>0</v>
      </c>
      <c r="H28" s="8">
        <f>G28+F28</f>
        <v>6.7690000000000001</v>
      </c>
      <c r="I28" s="14">
        <v>6.9560000000000004</v>
      </c>
      <c r="J28" s="13">
        <v>0</v>
      </c>
      <c r="K28" s="8">
        <f>J28+I28</f>
        <v>6.9560000000000004</v>
      </c>
    </row>
    <row r="29" spans="1:11" ht="63" x14ac:dyDescent="0.2">
      <c r="A29" s="3" t="s">
        <v>86</v>
      </c>
      <c r="B29" s="4" t="s">
        <v>87</v>
      </c>
      <c r="C29" s="13">
        <f t="shared" ref="C29:K29" si="14">C30</f>
        <v>1544.43</v>
      </c>
      <c r="D29" s="13">
        <f t="shared" si="14"/>
        <v>0</v>
      </c>
      <c r="E29" s="7">
        <f t="shared" si="14"/>
        <v>1544.43</v>
      </c>
      <c r="F29" s="13">
        <f t="shared" si="14"/>
        <v>1570.664</v>
      </c>
      <c r="G29" s="13">
        <f t="shared" si="14"/>
        <v>0</v>
      </c>
      <c r="H29" s="7">
        <f t="shared" si="14"/>
        <v>1570.664</v>
      </c>
      <c r="I29" s="13">
        <f t="shared" si="14"/>
        <v>1647.355</v>
      </c>
      <c r="J29" s="13">
        <f t="shared" si="14"/>
        <v>0</v>
      </c>
      <c r="K29" s="13">
        <f t="shared" si="14"/>
        <v>1647.355</v>
      </c>
    </row>
    <row r="30" spans="1:11" ht="94.5" x14ac:dyDescent="0.2">
      <c r="A30" s="5" t="s">
        <v>25</v>
      </c>
      <c r="B30" s="6" t="s">
        <v>26</v>
      </c>
      <c r="C30" s="14">
        <v>1544.43</v>
      </c>
      <c r="D30" s="13">
        <v>0</v>
      </c>
      <c r="E30" s="8">
        <f>D30+C30</f>
        <v>1544.43</v>
      </c>
      <c r="F30" s="14">
        <v>1570.664</v>
      </c>
      <c r="G30" s="13">
        <v>0</v>
      </c>
      <c r="H30" s="8">
        <f>G30+F30</f>
        <v>1570.664</v>
      </c>
      <c r="I30" s="14">
        <v>1647.355</v>
      </c>
      <c r="J30" s="13">
        <v>0</v>
      </c>
      <c r="K30" s="8">
        <f>J30+I30</f>
        <v>1647.355</v>
      </c>
    </row>
    <row r="31" spans="1:11" ht="31.5" x14ac:dyDescent="0.2">
      <c r="A31" s="3" t="s">
        <v>27</v>
      </c>
      <c r="B31" s="4" t="s">
        <v>28</v>
      </c>
      <c r="C31" s="13">
        <v>4932</v>
      </c>
      <c r="D31" s="13">
        <v>0</v>
      </c>
      <c r="E31" s="7">
        <v>4932</v>
      </c>
      <c r="F31" s="13">
        <f>F32+F35</f>
        <v>5025</v>
      </c>
      <c r="G31" s="13">
        <f t="shared" ref="G31:H31" si="15">G32+G35</f>
        <v>0</v>
      </c>
      <c r="H31" s="13">
        <f t="shared" si="15"/>
        <v>5025</v>
      </c>
      <c r="I31" s="13">
        <f>I32+I35</f>
        <v>5025</v>
      </c>
      <c r="J31" s="13">
        <f t="shared" ref="J31" si="16">J32+J35</f>
        <v>0</v>
      </c>
      <c r="K31" s="13">
        <f t="shared" ref="K31" si="17">K32+K35</f>
        <v>5025</v>
      </c>
    </row>
    <row r="32" spans="1:11" ht="31.5" x14ac:dyDescent="0.2">
      <c r="A32" s="3" t="s">
        <v>29</v>
      </c>
      <c r="B32" s="4" t="s">
        <v>30</v>
      </c>
      <c r="C32" s="13">
        <v>3160</v>
      </c>
      <c r="D32" s="13">
        <v>0</v>
      </c>
      <c r="E32" s="7">
        <v>3160</v>
      </c>
      <c r="F32" s="13">
        <f>F33</f>
        <v>3223</v>
      </c>
      <c r="G32" s="13">
        <f t="shared" ref="G32:H32" si="18">G33</f>
        <v>0</v>
      </c>
      <c r="H32" s="13">
        <f t="shared" si="18"/>
        <v>3223</v>
      </c>
      <c r="I32" s="13">
        <f>I33</f>
        <v>3223</v>
      </c>
      <c r="J32" s="13">
        <f t="shared" ref="J32" si="19">J33</f>
        <v>0</v>
      </c>
      <c r="K32" s="13">
        <f t="shared" ref="K32" si="20">K33</f>
        <v>3223</v>
      </c>
    </row>
    <row r="33" spans="1:11" ht="47.25" x14ac:dyDescent="0.2">
      <c r="A33" s="3" t="s">
        <v>31</v>
      </c>
      <c r="B33" s="4" t="s">
        <v>32</v>
      </c>
      <c r="C33" s="13">
        <v>3160</v>
      </c>
      <c r="D33" s="13">
        <v>0</v>
      </c>
      <c r="E33" s="7">
        <v>3160</v>
      </c>
      <c r="F33" s="13">
        <f>F34</f>
        <v>3223</v>
      </c>
      <c r="G33" s="13">
        <f>G34</f>
        <v>0</v>
      </c>
      <c r="H33" s="13">
        <f>H34</f>
        <v>3223</v>
      </c>
      <c r="I33" s="13">
        <f>I34</f>
        <v>3223</v>
      </c>
      <c r="J33" s="13">
        <f>J34</f>
        <v>0</v>
      </c>
      <c r="K33" s="13">
        <f>K34</f>
        <v>3223</v>
      </c>
    </row>
    <row r="34" spans="1:11" ht="47.25" x14ac:dyDescent="0.2">
      <c r="A34" s="5" t="s">
        <v>31</v>
      </c>
      <c r="B34" s="6" t="s">
        <v>32</v>
      </c>
      <c r="C34" s="14">
        <v>3160</v>
      </c>
      <c r="D34" s="13">
        <v>0</v>
      </c>
      <c r="E34" s="8">
        <v>3160</v>
      </c>
      <c r="F34" s="14">
        <v>3223</v>
      </c>
      <c r="G34" s="13">
        <v>0</v>
      </c>
      <c r="H34" s="8">
        <f>G34+F34</f>
        <v>3223</v>
      </c>
      <c r="I34" s="14">
        <v>3223</v>
      </c>
      <c r="J34" s="13">
        <v>0</v>
      </c>
      <c r="K34" s="8">
        <f>J34+I34</f>
        <v>3223</v>
      </c>
    </row>
    <row r="35" spans="1:11" ht="31.5" x14ac:dyDescent="0.2">
      <c r="A35" s="3" t="s">
        <v>33</v>
      </c>
      <c r="B35" s="4" t="s">
        <v>34</v>
      </c>
      <c r="C35" s="13">
        <v>1772</v>
      </c>
      <c r="D35" s="13">
        <v>0</v>
      </c>
      <c r="E35" s="7">
        <v>1772</v>
      </c>
      <c r="F35" s="13">
        <f>F36+F38</f>
        <v>1802</v>
      </c>
      <c r="G35" s="13">
        <f t="shared" ref="G35:H35" si="21">G36+G38</f>
        <v>0</v>
      </c>
      <c r="H35" s="13">
        <f t="shared" si="21"/>
        <v>1802</v>
      </c>
      <c r="I35" s="13">
        <f>I36+I38</f>
        <v>1802</v>
      </c>
      <c r="J35" s="13">
        <f t="shared" ref="J35" si="22">J36+J38</f>
        <v>0</v>
      </c>
      <c r="K35" s="13">
        <f t="shared" ref="K35" si="23">K36+K38</f>
        <v>1802</v>
      </c>
    </row>
    <row r="36" spans="1:11" ht="31.5" x14ac:dyDescent="0.2">
      <c r="A36" s="3" t="s">
        <v>88</v>
      </c>
      <c r="B36" s="4" t="s">
        <v>89</v>
      </c>
      <c r="C36" s="13">
        <v>1197</v>
      </c>
      <c r="D36" s="13">
        <v>0</v>
      </c>
      <c r="E36" s="7">
        <v>1197</v>
      </c>
      <c r="F36" s="13">
        <f>F37</f>
        <v>1221</v>
      </c>
      <c r="G36" s="13">
        <f>G37</f>
        <v>0</v>
      </c>
      <c r="H36" s="13">
        <f t="shared" ref="H36" si="24">H37</f>
        <v>1221</v>
      </c>
      <c r="I36" s="13">
        <f>I37</f>
        <v>1221</v>
      </c>
      <c r="J36" s="13">
        <f>J37</f>
        <v>0</v>
      </c>
      <c r="K36" s="13">
        <f t="shared" ref="K36" si="25">K37</f>
        <v>1221</v>
      </c>
    </row>
    <row r="37" spans="1:11" ht="31.5" x14ac:dyDescent="0.2">
      <c r="A37" s="5" t="s">
        <v>35</v>
      </c>
      <c r="B37" s="6" t="s">
        <v>36</v>
      </c>
      <c r="C37" s="14">
        <v>1197</v>
      </c>
      <c r="D37" s="13">
        <v>0</v>
      </c>
      <c r="E37" s="8">
        <v>1197</v>
      </c>
      <c r="F37" s="14">
        <v>1221</v>
      </c>
      <c r="G37" s="13">
        <v>0</v>
      </c>
      <c r="H37" s="8">
        <f>G37+F37</f>
        <v>1221</v>
      </c>
      <c r="I37" s="14">
        <v>1221</v>
      </c>
      <c r="J37" s="13">
        <v>0</v>
      </c>
      <c r="K37" s="8">
        <f>J37+I37</f>
        <v>1221</v>
      </c>
    </row>
    <row r="38" spans="1:11" ht="31.5" x14ac:dyDescent="0.2">
      <c r="A38" s="3" t="s">
        <v>90</v>
      </c>
      <c r="B38" s="4" t="s">
        <v>91</v>
      </c>
      <c r="C38" s="13">
        <v>575</v>
      </c>
      <c r="D38" s="13">
        <v>0</v>
      </c>
      <c r="E38" s="7">
        <v>575</v>
      </c>
      <c r="F38" s="13">
        <f>F39</f>
        <v>581</v>
      </c>
      <c r="G38" s="13">
        <f t="shared" ref="G38:H38" si="26">G39</f>
        <v>0</v>
      </c>
      <c r="H38" s="13">
        <f t="shared" si="26"/>
        <v>581</v>
      </c>
      <c r="I38" s="13">
        <f>I39</f>
        <v>581</v>
      </c>
      <c r="J38" s="13">
        <f t="shared" ref="J38" si="27">J39</f>
        <v>0</v>
      </c>
      <c r="K38" s="13">
        <f t="shared" ref="K38" si="28">K39</f>
        <v>581</v>
      </c>
    </row>
    <row r="39" spans="1:11" ht="31.5" x14ac:dyDescent="0.2">
      <c r="A39" s="5" t="s">
        <v>37</v>
      </c>
      <c r="B39" s="6" t="s">
        <v>38</v>
      </c>
      <c r="C39" s="14">
        <v>575</v>
      </c>
      <c r="D39" s="13">
        <v>0</v>
      </c>
      <c r="E39" s="8">
        <v>575</v>
      </c>
      <c r="F39" s="14">
        <v>581</v>
      </c>
      <c r="G39" s="13">
        <v>0</v>
      </c>
      <c r="H39" s="8">
        <f>G39+F39</f>
        <v>581</v>
      </c>
      <c r="I39" s="14">
        <v>581</v>
      </c>
      <c r="J39" s="13">
        <v>0</v>
      </c>
      <c r="K39" s="8">
        <f>J39+I39</f>
        <v>581</v>
      </c>
    </row>
    <row r="40" spans="1:11" ht="47.25" x14ac:dyDescent="0.2">
      <c r="A40" s="3" t="s">
        <v>39</v>
      </c>
      <c r="B40" s="4" t="s">
        <v>40</v>
      </c>
      <c r="C40" s="13">
        <v>1200</v>
      </c>
      <c r="D40" s="13">
        <v>0</v>
      </c>
      <c r="E40" s="7">
        <v>1200</v>
      </c>
      <c r="F40" s="13">
        <f>F41</f>
        <v>1150</v>
      </c>
      <c r="G40" s="13">
        <f t="shared" ref="G40:H42" si="29">G41</f>
        <v>0</v>
      </c>
      <c r="H40" s="13">
        <f t="shared" si="29"/>
        <v>1150</v>
      </c>
      <c r="I40" s="13">
        <f>I41</f>
        <v>1150</v>
      </c>
      <c r="J40" s="13">
        <f t="shared" ref="J40:J42" si="30">J41</f>
        <v>0</v>
      </c>
      <c r="K40" s="13">
        <f t="shared" ref="K40:K42" si="31">K41</f>
        <v>1150</v>
      </c>
    </row>
    <row r="41" spans="1:11" ht="78.75" x14ac:dyDescent="0.2">
      <c r="A41" s="3" t="s">
        <v>41</v>
      </c>
      <c r="B41" s="4" t="s">
        <v>42</v>
      </c>
      <c r="C41" s="13">
        <v>1200</v>
      </c>
      <c r="D41" s="13">
        <v>0</v>
      </c>
      <c r="E41" s="7">
        <v>1200</v>
      </c>
      <c r="F41" s="13">
        <f>F42</f>
        <v>1150</v>
      </c>
      <c r="G41" s="13">
        <f t="shared" si="29"/>
        <v>0</v>
      </c>
      <c r="H41" s="13">
        <f t="shared" si="29"/>
        <v>1150</v>
      </c>
      <c r="I41" s="13">
        <f>I42</f>
        <v>1150</v>
      </c>
      <c r="J41" s="13">
        <f t="shared" si="30"/>
        <v>0</v>
      </c>
      <c r="K41" s="13">
        <f t="shared" si="31"/>
        <v>1150</v>
      </c>
    </row>
    <row r="42" spans="1:11" ht="63" x14ac:dyDescent="0.2">
      <c r="A42" s="3" t="s">
        <v>92</v>
      </c>
      <c r="B42" s="4" t="s">
        <v>93</v>
      </c>
      <c r="C42" s="13">
        <v>1200</v>
      </c>
      <c r="D42" s="13">
        <v>0</v>
      </c>
      <c r="E42" s="7">
        <v>1200</v>
      </c>
      <c r="F42" s="13">
        <f>F43</f>
        <v>1150</v>
      </c>
      <c r="G42" s="13">
        <f t="shared" si="29"/>
        <v>0</v>
      </c>
      <c r="H42" s="13">
        <f t="shared" si="29"/>
        <v>1150</v>
      </c>
      <c r="I42" s="13">
        <f>I43</f>
        <v>1150</v>
      </c>
      <c r="J42" s="13">
        <f t="shared" si="30"/>
        <v>0</v>
      </c>
      <c r="K42" s="13">
        <f t="shared" si="31"/>
        <v>1150</v>
      </c>
    </row>
    <row r="43" spans="1:11" ht="78.75" x14ac:dyDescent="0.2">
      <c r="A43" s="5" t="s">
        <v>43</v>
      </c>
      <c r="B43" s="6" t="s">
        <v>44</v>
      </c>
      <c r="C43" s="14">
        <v>1200</v>
      </c>
      <c r="D43" s="13">
        <v>0</v>
      </c>
      <c r="E43" s="8">
        <v>1200</v>
      </c>
      <c r="F43" s="14">
        <v>1150</v>
      </c>
      <c r="G43" s="13">
        <v>0</v>
      </c>
      <c r="H43" s="8">
        <f>G43+F43</f>
        <v>1150</v>
      </c>
      <c r="I43" s="14">
        <v>1150</v>
      </c>
      <c r="J43" s="13">
        <v>0</v>
      </c>
      <c r="K43" s="8">
        <f>J43+I43</f>
        <v>1150</v>
      </c>
    </row>
    <row r="44" spans="1:11" ht="31.5" x14ac:dyDescent="0.2">
      <c r="A44" s="3" t="s">
        <v>45</v>
      </c>
      <c r="B44" s="4" t="s">
        <v>46</v>
      </c>
      <c r="C44" s="13">
        <v>250</v>
      </c>
      <c r="D44" s="13">
        <v>0</v>
      </c>
      <c r="E44" s="7">
        <v>250</v>
      </c>
      <c r="F44" s="13">
        <f>F45</f>
        <v>250</v>
      </c>
      <c r="G44" s="13">
        <f t="shared" ref="G44:H46" si="32">G45</f>
        <v>0</v>
      </c>
      <c r="H44" s="13">
        <f t="shared" si="32"/>
        <v>250</v>
      </c>
      <c r="I44" s="13">
        <f>I45</f>
        <v>250</v>
      </c>
      <c r="J44" s="13">
        <f t="shared" ref="J44:J46" si="33">J45</f>
        <v>0</v>
      </c>
      <c r="K44" s="13">
        <f t="shared" ref="K44:K46" si="34">K45</f>
        <v>250</v>
      </c>
    </row>
    <row r="45" spans="1:11" ht="31.5" x14ac:dyDescent="0.2">
      <c r="A45" s="3" t="s">
        <v>47</v>
      </c>
      <c r="B45" s="4" t="s">
        <v>48</v>
      </c>
      <c r="C45" s="13">
        <v>250</v>
      </c>
      <c r="D45" s="13">
        <v>0</v>
      </c>
      <c r="E45" s="7">
        <v>250</v>
      </c>
      <c r="F45" s="13">
        <f>F46</f>
        <v>250</v>
      </c>
      <c r="G45" s="13">
        <f t="shared" si="32"/>
        <v>0</v>
      </c>
      <c r="H45" s="13">
        <f t="shared" si="32"/>
        <v>250</v>
      </c>
      <c r="I45" s="13">
        <f>I46</f>
        <v>250</v>
      </c>
      <c r="J45" s="13">
        <f t="shared" si="33"/>
        <v>0</v>
      </c>
      <c r="K45" s="13">
        <f t="shared" si="34"/>
        <v>250</v>
      </c>
    </row>
    <row r="46" spans="1:11" ht="31.5" x14ac:dyDescent="0.2">
      <c r="A46" s="3" t="s">
        <v>94</v>
      </c>
      <c r="B46" s="4" t="s">
        <v>95</v>
      </c>
      <c r="C46" s="13">
        <v>250</v>
      </c>
      <c r="D46" s="13">
        <v>0</v>
      </c>
      <c r="E46" s="7">
        <v>250</v>
      </c>
      <c r="F46" s="13">
        <f>F47</f>
        <v>250</v>
      </c>
      <c r="G46" s="13">
        <f t="shared" si="32"/>
        <v>0</v>
      </c>
      <c r="H46" s="13">
        <f t="shared" si="32"/>
        <v>250</v>
      </c>
      <c r="I46" s="13">
        <f>I47</f>
        <v>250</v>
      </c>
      <c r="J46" s="13">
        <f t="shared" si="33"/>
        <v>0</v>
      </c>
      <c r="K46" s="13">
        <f t="shared" si="34"/>
        <v>250</v>
      </c>
    </row>
    <row r="47" spans="1:11" ht="47.25" x14ac:dyDescent="0.2">
      <c r="A47" s="5" t="s">
        <v>49</v>
      </c>
      <c r="B47" s="6" t="s">
        <v>50</v>
      </c>
      <c r="C47" s="14">
        <v>250</v>
      </c>
      <c r="D47" s="13">
        <v>0</v>
      </c>
      <c r="E47" s="8">
        <v>250</v>
      </c>
      <c r="F47" s="14">
        <v>250</v>
      </c>
      <c r="G47" s="13">
        <v>0</v>
      </c>
      <c r="H47" s="8">
        <f>G47+F47</f>
        <v>250</v>
      </c>
      <c r="I47" s="14">
        <v>250</v>
      </c>
      <c r="J47" s="13">
        <v>0</v>
      </c>
      <c r="K47" s="8">
        <f>J47+I47</f>
        <v>250</v>
      </c>
    </row>
    <row r="48" spans="1:11" ht="31.5" x14ac:dyDescent="0.2">
      <c r="A48" s="3" t="s">
        <v>51</v>
      </c>
      <c r="B48" s="4" t="s">
        <v>52</v>
      </c>
      <c r="C48" s="13">
        <v>249.6</v>
      </c>
      <c r="D48" s="13">
        <v>0</v>
      </c>
      <c r="E48" s="7">
        <v>249.6</v>
      </c>
      <c r="F48" s="13">
        <f>F49</f>
        <v>249.6</v>
      </c>
      <c r="G48" s="13">
        <f t="shared" ref="G48:H50" si="35">G49</f>
        <v>0</v>
      </c>
      <c r="H48" s="13">
        <f t="shared" si="35"/>
        <v>249.6</v>
      </c>
      <c r="I48" s="13">
        <f>I49</f>
        <v>249.6</v>
      </c>
      <c r="J48" s="13">
        <f t="shared" ref="J48:J50" si="36">J49</f>
        <v>0</v>
      </c>
      <c r="K48" s="13">
        <f t="shared" ref="K48:K50" si="37">K49</f>
        <v>249.6</v>
      </c>
    </row>
    <row r="49" spans="1:11" ht="31.5" x14ac:dyDescent="0.2">
      <c r="A49" s="3" t="s">
        <v>53</v>
      </c>
      <c r="B49" s="4" t="s">
        <v>54</v>
      </c>
      <c r="C49" s="13">
        <v>249.6</v>
      </c>
      <c r="D49" s="13">
        <v>0</v>
      </c>
      <c r="E49" s="7">
        <v>249.6</v>
      </c>
      <c r="F49" s="13">
        <f>F50</f>
        <v>249.6</v>
      </c>
      <c r="G49" s="13">
        <f t="shared" si="35"/>
        <v>0</v>
      </c>
      <c r="H49" s="13">
        <f t="shared" si="35"/>
        <v>249.6</v>
      </c>
      <c r="I49" s="13">
        <f>I50</f>
        <v>249.6</v>
      </c>
      <c r="J49" s="13">
        <f t="shared" si="36"/>
        <v>0</v>
      </c>
      <c r="K49" s="13">
        <f t="shared" si="37"/>
        <v>249.6</v>
      </c>
    </row>
    <row r="50" spans="1:11" ht="31.5" x14ac:dyDescent="0.2">
      <c r="A50" s="3" t="s">
        <v>55</v>
      </c>
      <c r="B50" s="4" t="s">
        <v>56</v>
      </c>
      <c r="C50" s="13">
        <v>249.6</v>
      </c>
      <c r="D50" s="13">
        <v>0</v>
      </c>
      <c r="E50" s="7">
        <v>249.6</v>
      </c>
      <c r="F50" s="13">
        <f>F51</f>
        <v>249.6</v>
      </c>
      <c r="G50" s="13">
        <f t="shared" si="35"/>
        <v>0</v>
      </c>
      <c r="H50" s="13">
        <f t="shared" si="35"/>
        <v>249.6</v>
      </c>
      <c r="I50" s="13">
        <f>I51</f>
        <v>249.6</v>
      </c>
      <c r="J50" s="13">
        <f t="shared" si="36"/>
        <v>0</v>
      </c>
      <c r="K50" s="13">
        <f t="shared" si="37"/>
        <v>249.6</v>
      </c>
    </row>
    <row r="51" spans="1:11" ht="31.5" x14ac:dyDescent="0.2">
      <c r="A51" s="5" t="s">
        <v>55</v>
      </c>
      <c r="B51" s="6" t="s">
        <v>56</v>
      </c>
      <c r="C51" s="14">
        <v>249.6</v>
      </c>
      <c r="D51" s="13">
        <v>0</v>
      </c>
      <c r="E51" s="8">
        <v>249.6</v>
      </c>
      <c r="F51" s="14">
        <v>249.6</v>
      </c>
      <c r="G51" s="13">
        <v>0</v>
      </c>
      <c r="H51" s="8">
        <f>G51+F51</f>
        <v>249.6</v>
      </c>
      <c r="I51" s="14">
        <v>249.6</v>
      </c>
      <c r="J51" s="13">
        <v>0</v>
      </c>
      <c r="K51" s="8">
        <f>J51+I51</f>
        <v>249.6</v>
      </c>
    </row>
    <row r="52" spans="1:11" ht="31.5" x14ac:dyDescent="0.2">
      <c r="A52" s="3" t="s">
        <v>57</v>
      </c>
      <c r="B52" s="4" t="s">
        <v>58</v>
      </c>
      <c r="C52" s="13">
        <f>C53</f>
        <v>93907.819679999986</v>
      </c>
      <c r="D52" s="13">
        <f>D53</f>
        <v>7760.8636100000003</v>
      </c>
      <c r="E52" s="13">
        <f>E53</f>
        <v>101668.68328999999</v>
      </c>
      <c r="F52" s="13">
        <f>F53</f>
        <v>17347.467000000001</v>
      </c>
      <c r="G52" s="13">
        <f t="shared" ref="G52" si="38">G53</f>
        <v>0</v>
      </c>
      <c r="H52" s="13">
        <f>H53</f>
        <v>17347.467000000001</v>
      </c>
      <c r="I52" s="13">
        <f>I53</f>
        <v>12343.718999999999</v>
      </c>
      <c r="J52" s="13">
        <f t="shared" ref="J52" si="39">J53</f>
        <v>0</v>
      </c>
      <c r="K52" s="13">
        <f t="shared" ref="K52" si="40">K53</f>
        <v>12343.718999999999</v>
      </c>
    </row>
    <row r="53" spans="1:11" ht="31.5" x14ac:dyDescent="0.2">
      <c r="A53" s="3" t="s">
        <v>59</v>
      </c>
      <c r="B53" s="4" t="s">
        <v>60</v>
      </c>
      <c r="C53" s="13">
        <f t="shared" ref="C53:K53" si="41">C54+C58+C65+C68</f>
        <v>93907.819679999986</v>
      </c>
      <c r="D53" s="13">
        <f t="shared" si="41"/>
        <v>7760.8636100000003</v>
      </c>
      <c r="E53" s="13">
        <f t="shared" si="41"/>
        <v>101668.68328999999</v>
      </c>
      <c r="F53" s="13">
        <f t="shared" si="41"/>
        <v>17347.467000000001</v>
      </c>
      <c r="G53" s="13">
        <f t="shared" si="41"/>
        <v>0</v>
      </c>
      <c r="H53" s="13">
        <f t="shared" si="41"/>
        <v>17347.467000000001</v>
      </c>
      <c r="I53" s="13">
        <f t="shared" si="41"/>
        <v>12343.718999999999</v>
      </c>
      <c r="J53" s="13">
        <f t="shared" si="41"/>
        <v>0</v>
      </c>
      <c r="K53" s="13">
        <f t="shared" si="41"/>
        <v>12343.718999999999</v>
      </c>
    </row>
    <row r="54" spans="1:11" ht="31.5" x14ac:dyDescent="0.2">
      <c r="A54" s="3" t="s">
        <v>61</v>
      </c>
      <c r="B54" s="4" t="s">
        <v>62</v>
      </c>
      <c r="C54" s="13">
        <v>34284.6</v>
      </c>
      <c r="D54" s="13">
        <v>0</v>
      </c>
      <c r="E54" s="7">
        <v>34284.6</v>
      </c>
      <c r="F54" s="13">
        <f>F55</f>
        <v>9162.7000000000007</v>
      </c>
      <c r="G54" s="13">
        <f t="shared" ref="G54:H54" si="42">G55</f>
        <v>0</v>
      </c>
      <c r="H54" s="13">
        <f t="shared" si="42"/>
        <v>9162.7000000000007</v>
      </c>
      <c r="I54" s="13">
        <f>I55</f>
        <v>4023.9</v>
      </c>
      <c r="J54" s="13">
        <f t="shared" ref="J54" si="43">J55</f>
        <v>0</v>
      </c>
      <c r="K54" s="13">
        <f t="shared" ref="K54" si="44">K55</f>
        <v>4023.9</v>
      </c>
    </row>
    <row r="55" spans="1:11" ht="47.25" x14ac:dyDescent="0.2">
      <c r="A55" s="3" t="s">
        <v>96</v>
      </c>
      <c r="B55" s="4" t="s">
        <v>97</v>
      </c>
      <c r="C55" s="13">
        <v>34284.6</v>
      </c>
      <c r="D55" s="13">
        <v>0</v>
      </c>
      <c r="E55" s="7">
        <v>34284.6</v>
      </c>
      <c r="F55" s="13">
        <f>F56+F57</f>
        <v>9162.7000000000007</v>
      </c>
      <c r="G55" s="13">
        <f t="shared" ref="G55:H55" si="45">G56+G57</f>
        <v>0</v>
      </c>
      <c r="H55" s="13">
        <f t="shared" si="45"/>
        <v>9162.7000000000007</v>
      </c>
      <c r="I55" s="13">
        <f>I56+I57</f>
        <v>4023.9</v>
      </c>
      <c r="J55" s="13">
        <f t="shared" ref="J55" si="46">J56+J57</f>
        <v>0</v>
      </c>
      <c r="K55" s="13">
        <f t="shared" ref="K55" si="47">K56+K57</f>
        <v>4023.9</v>
      </c>
    </row>
    <row r="56" spans="1:11" ht="31.5" x14ac:dyDescent="0.2">
      <c r="A56" s="5" t="s">
        <v>63</v>
      </c>
      <c r="B56" s="6" t="s">
        <v>64</v>
      </c>
      <c r="C56" s="14">
        <v>33896</v>
      </c>
      <c r="D56" s="13">
        <v>0</v>
      </c>
      <c r="E56" s="8">
        <v>33896</v>
      </c>
      <c r="F56" s="14">
        <v>8782</v>
      </c>
      <c r="G56" s="13">
        <v>0</v>
      </c>
      <c r="H56" s="8">
        <f>G56+F56</f>
        <v>8782</v>
      </c>
      <c r="I56" s="14">
        <v>3648</v>
      </c>
      <c r="J56" s="13">
        <v>0</v>
      </c>
      <c r="K56" s="8">
        <f>J56+I56</f>
        <v>3648</v>
      </c>
    </row>
    <row r="57" spans="1:11" ht="31.5" x14ac:dyDescent="0.2">
      <c r="A57" s="5" t="s">
        <v>63</v>
      </c>
      <c r="B57" s="6" t="s">
        <v>64</v>
      </c>
      <c r="C57" s="14">
        <v>388.6</v>
      </c>
      <c r="D57" s="13">
        <v>0</v>
      </c>
      <c r="E57" s="8">
        <v>388.6</v>
      </c>
      <c r="F57" s="14">
        <v>380.7</v>
      </c>
      <c r="G57" s="13">
        <v>0</v>
      </c>
      <c r="H57" s="8">
        <f>G57+F57</f>
        <v>380.7</v>
      </c>
      <c r="I57" s="14">
        <v>375.9</v>
      </c>
      <c r="J57" s="13">
        <v>0</v>
      </c>
      <c r="K57" s="8">
        <f>J57+I57</f>
        <v>375.9</v>
      </c>
    </row>
    <row r="58" spans="1:11" ht="31.5" x14ac:dyDescent="0.2">
      <c r="A58" s="3" t="s">
        <v>65</v>
      </c>
      <c r="B58" s="4" t="s">
        <v>66</v>
      </c>
      <c r="C58" s="13">
        <f>C59+C61+C63</f>
        <v>52743.51268</v>
      </c>
      <c r="D58" s="13">
        <f t="shared" ref="D58:E58" si="48">D59+D61+D63</f>
        <v>1570.559</v>
      </c>
      <c r="E58" s="13">
        <f t="shared" si="48"/>
        <v>54314.071679999994</v>
      </c>
      <c r="F58" s="13">
        <f>F61+F63</f>
        <v>8164.8239999999996</v>
      </c>
      <c r="G58" s="13">
        <f t="shared" ref="G58" si="49">G61+G63</f>
        <v>0</v>
      </c>
      <c r="H58" s="13">
        <f>H61+H63</f>
        <v>8164.8239999999996</v>
      </c>
      <c r="I58" s="13">
        <f>I61+I63</f>
        <v>8299.3349999999991</v>
      </c>
      <c r="J58" s="13">
        <f t="shared" ref="J58" si="50">J61+J63</f>
        <v>0</v>
      </c>
      <c r="K58" s="13">
        <f t="shared" ref="K58" si="51">K61+K63</f>
        <v>8299.3349999999991</v>
      </c>
    </row>
    <row r="59" spans="1:11" s="20" customFormat="1" ht="63" x14ac:dyDescent="0.2">
      <c r="A59" s="19" t="s">
        <v>112</v>
      </c>
      <c r="B59" s="22" t="s">
        <v>114</v>
      </c>
      <c r="C59" s="17">
        <f>C60</f>
        <v>2850</v>
      </c>
      <c r="D59" s="17">
        <f t="shared" ref="D59:E59" si="52">D60</f>
        <v>0</v>
      </c>
      <c r="E59" s="17">
        <f t="shared" si="52"/>
        <v>2850</v>
      </c>
      <c r="F59" s="17">
        <f>F60</f>
        <v>0</v>
      </c>
      <c r="G59" s="17">
        <f t="shared" ref="G59:H59" si="53">G60</f>
        <v>0</v>
      </c>
      <c r="H59" s="17">
        <f t="shared" si="53"/>
        <v>0</v>
      </c>
      <c r="I59" s="17">
        <f>I60</f>
        <v>0</v>
      </c>
      <c r="J59" s="17">
        <f t="shared" ref="J59" si="54">J60</f>
        <v>0</v>
      </c>
      <c r="K59" s="17">
        <f t="shared" ref="K59" si="55">K60</f>
        <v>0</v>
      </c>
    </row>
    <row r="60" spans="1:11" s="18" customFormat="1" ht="63" x14ac:dyDescent="0.2">
      <c r="A60" s="16" t="s">
        <v>113</v>
      </c>
      <c r="B60" s="21" t="s">
        <v>115</v>
      </c>
      <c r="C60" s="23">
        <v>2850</v>
      </c>
      <c r="D60" s="23">
        <v>0</v>
      </c>
      <c r="E60" s="23">
        <f>D60+C60</f>
        <v>2850</v>
      </c>
      <c r="F60" s="23">
        <v>0</v>
      </c>
      <c r="G60" s="23">
        <v>0</v>
      </c>
      <c r="H60" s="23">
        <f>G60+F60</f>
        <v>0</v>
      </c>
      <c r="I60" s="23">
        <v>0</v>
      </c>
      <c r="J60" s="23">
        <v>0</v>
      </c>
      <c r="K60" s="23">
        <f>J60+I60</f>
        <v>0</v>
      </c>
    </row>
    <row r="61" spans="1:11" ht="31.5" x14ac:dyDescent="0.2">
      <c r="A61" s="3" t="s">
        <v>98</v>
      </c>
      <c r="B61" s="4" t="s">
        <v>99</v>
      </c>
      <c r="C61" s="13">
        <f>C62</f>
        <v>5041.6239999999998</v>
      </c>
      <c r="D61" s="13">
        <f t="shared" ref="D61:E61" si="56">D62</f>
        <v>1570.559</v>
      </c>
      <c r="E61" s="13">
        <f t="shared" si="56"/>
        <v>6612.183</v>
      </c>
      <c r="F61" s="13">
        <f>F62</f>
        <v>5041.6239999999998</v>
      </c>
      <c r="G61" s="13">
        <f t="shared" ref="G61" si="57">G62</f>
        <v>0</v>
      </c>
      <c r="H61" s="13">
        <f>H62</f>
        <v>5041.6239999999998</v>
      </c>
      <c r="I61" s="13">
        <f>I62</f>
        <v>5176.1350000000002</v>
      </c>
      <c r="J61" s="13">
        <f t="shared" ref="J61" si="58">J62</f>
        <v>0</v>
      </c>
      <c r="K61" s="13">
        <f t="shared" ref="K61" si="59">K62</f>
        <v>5176.1350000000002</v>
      </c>
    </row>
    <row r="62" spans="1:11" ht="31.5" x14ac:dyDescent="0.2">
      <c r="A62" s="5" t="s">
        <v>78</v>
      </c>
      <c r="B62" s="6" t="s">
        <v>79</v>
      </c>
      <c r="C62" s="14">
        <v>5041.6239999999998</v>
      </c>
      <c r="D62" s="13">
        <f>970.559+600</f>
        <v>1570.559</v>
      </c>
      <c r="E62" s="8">
        <f>D62+C62</f>
        <v>6612.183</v>
      </c>
      <c r="F62" s="14">
        <v>5041.6239999999998</v>
      </c>
      <c r="G62" s="13">
        <v>0</v>
      </c>
      <c r="H62" s="8">
        <f>G62+F62</f>
        <v>5041.6239999999998</v>
      </c>
      <c r="I62" s="14">
        <v>5176.1350000000002</v>
      </c>
      <c r="J62" s="13">
        <v>0</v>
      </c>
      <c r="K62" s="8">
        <f>J62+I62</f>
        <v>5176.1350000000002</v>
      </c>
    </row>
    <row r="63" spans="1:11" ht="31.5" x14ac:dyDescent="0.2">
      <c r="A63" s="3" t="s">
        <v>100</v>
      </c>
      <c r="B63" s="4" t="s">
        <v>101</v>
      </c>
      <c r="C63" s="13">
        <f>C64</f>
        <v>44851.888679999996</v>
      </c>
      <c r="D63" s="13">
        <f t="shared" ref="D63:K63" si="60">D64</f>
        <v>0</v>
      </c>
      <c r="E63" s="13">
        <f t="shared" si="60"/>
        <v>44851.888679999996</v>
      </c>
      <c r="F63" s="13">
        <f t="shared" si="60"/>
        <v>3123.2</v>
      </c>
      <c r="G63" s="13">
        <f t="shared" si="60"/>
        <v>0</v>
      </c>
      <c r="H63" s="13">
        <f t="shared" si="60"/>
        <v>3123.2</v>
      </c>
      <c r="I63" s="13">
        <f t="shared" si="60"/>
        <v>3123.2</v>
      </c>
      <c r="J63" s="13">
        <f t="shared" si="60"/>
        <v>0</v>
      </c>
      <c r="K63" s="13">
        <f t="shared" si="60"/>
        <v>3123.2</v>
      </c>
    </row>
    <row r="64" spans="1:11" ht="25.9" customHeight="1" x14ac:dyDescent="0.2">
      <c r="A64" s="24" t="s">
        <v>67</v>
      </c>
      <c r="B64" s="25" t="s">
        <v>68</v>
      </c>
      <c r="C64" s="26">
        <v>44851.888679999996</v>
      </c>
      <c r="D64" s="27">
        <v>0</v>
      </c>
      <c r="E64" s="26">
        <f>D64+C64</f>
        <v>44851.888679999996</v>
      </c>
      <c r="F64" s="26">
        <v>3123.2</v>
      </c>
      <c r="G64" s="26">
        <v>0</v>
      </c>
      <c r="H64" s="26">
        <v>3123.2</v>
      </c>
      <c r="I64" s="26">
        <v>3123.2</v>
      </c>
      <c r="J64" s="26">
        <v>0</v>
      </c>
      <c r="K64" s="26">
        <v>3123.2</v>
      </c>
    </row>
    <row r="65" spans="1:11" ht="31.5" x14ac:dyDescent="0.2">
      <c r="A65" s="3" t="s">
        <v>69</v>
      </c>
      <c r="B65" s="4" t="s">
        <v>70</v>
      </c>
      <c r="C65" s="13">
        <v>19.501999999999999</v>
      </c>
      <c r="D65" s="13">
        <v>0</v>
      </c>
      <c r="E65" s="7">
        <v>19.501999999999999</v>
      </c>
      <c r="F65" s="13">
        <f>F66</f>
        <v>19.943000000000001</v>
      </c>
      <c r="G65" s="13">
        <f t="shared" ref="G65:I66" si="61">G66</f>
        <v>0</v>
      </c>
      <c r="H65" s="13">
        <f t="shared" si="61"/>
        <v>19.943000000000001</v>
      </c>
      <c r="I65" s="13">
        <f>I66</f>
        <v>20.484000000000002</v>
      </c>
      <c r="J65" s="13">
        <f t="shared" ref="J65:J66" si="62">J66</f>
        <v>0</v>
      </c>
      <c r="K65" s="13">
        <f t="shared" ref="K65:K66" si="63">K66</f>
        <v>20.484000000000002</v>
      </c>
    </row>
    <row r="66" spans="1:11" ht="31.5" x14ac:dyDescent="0.2">
      <c r="A66" s="3" t="s">
        <v>102</v>
      </c>
      <c r="B66" s="4" t="s">
        <v>103</v>
      </c>
      <c r="C66" s="13">
        <f>C67</f>
        <v>19.501999999999999</v>
      </c>
      <c r="D66" s="13">
        <f t="shared" ref="D66:E66" si="64">D67</f>
        <v>0</v>
      </c>
      <c r="E66" s="13">
        <f t="shared" si="64"/>
        <v>19.501999999999999</v>
      </c>
      <c r="F66" s="13">
        <f>F67</f>
        <v>19.943000000000001</v>
      </c>
      <c r="G66" s="13">
        <f t="shared" si="61"/>
        <v>0</v>
      </c>
      <c r="H66" s="13">
        <f t="shared" si="61"/>
        <v>19.943000000000001</v>
      </c>
      <c r="I66" s="13">
        <f t="shared" si="61"/>
        <v>20.484000000000002</v>
      </c>
      <c r="J66" s="13">
        <f t="shared" si="62"/>
        <v>0</v>
      </c>
      <c r="K66" s="13">
        <f t="shared" si="63"/>
        <v>20.484000000000002</v>
      </c>
    </row>
    <row r="67" spans="1:11" ht="31.5" x14ac:dyDescent="0.2">
      <c r="A67" s="5" t="s">
        <v>80</v>
      </c>
      <c r="B67" s="6" t="s">
        <v>81</v>
      </c>
      <c r="C67" s="14">
        <v>19.501999999999999</v>
      </c>
      <c r="D67" s="13">
        <v>0</v>
      </c>
      <c r="E67" s="8">
        <f>D67+C67</f>
        <v>19.501999999999999</v>
      </c>
      <c r="F67" s="14">
        <v>19.943000000000001</v>
      </c>
      <c r="G67" s="13">
        <v>0</v>
      </c>
      <c r="H67" s="8">
        <f>G67+F67</f>
        <v>19.943000000000001</v>
      </c>
      <c r="I67" s="14">
        <v>20.484000000000002</v>
      </c>
      <c r="J67" s="13">
        <v>0</v>
      </c>
      <c r="K67" s="8">
        <f>J67+I67</f>
        <v>20.484000000000002</v>
      </c>
    </row>
    <row r="68" spans="1:11" ht="31.5" x14ac:dyDescent="0.2">
      <c r="A68" s="3" t="s">
        <v>71</v>
      </c>
      <c r="B68" s="4" t="s">
        <v>72</v>
      </c>
      <c r="C68" s="13">
        <f t="shared" ref="C68:E69" si="65">C69</f>
        <v>6860.2049999999999</v>
      </c>
      <c r="D68" s="13">
        <f t="shared" si="65"/>
        <v>6190.3046100000001</v>
      </c>
      <c r="E68" s="13">
        <f t="shared" si="65"/>
        <v>13050.509610000001</v>
      </c>
      <c r="F68" s="13">
        <f>F69</f>
        <v>0</v>
      </c>
      <c r="G68" s="13">
        <f t="shared" ref="G68:H69" si="66">G69</f>
        <v>0</v>
      </c>
      <c r="H68" s="13">
        <f t="shared" si="66"/>
        <v>0</v>
      </c>
      <c r="I68" s="13">
        <f>I69</f>
        <v>0</v>
      </c>
      <c r="J68" s="13">
        <f t="shared" ref="J68:J69" si="67">J69</f>
        <v>0</v>
      </c>
      <c r="K68" s="13">
        <f t="shared" ref="K68:K69" si="68">K69</f>
        <v>0</v>
      </c>
    </row>
    <row r="69" spans="1:11" ht="31.5" x14ac:dyDescent="0.2">
      <c r="A69" s="3" t="s">
        <v>104</v>
      </c>
      <c r="B69" s="4" t="s">
        <v>105</v>
      </c>
      <c r="C69" s="13">
        <f t="shared" si="65"/>
        <v>6860.2049999999999</v>
      </c>
      <c r="D69" s="13">
        <f t="shared" si="65"/>
        <v>6190.3046100000001</v>
      </c>
      <c r="E69" s="7">
        <f t="shared" si="65"/>
        <v>13050.509610000001</v>
      </c>
      <c r="F69" s="13">
        <f>F70</f>
        <v>0</v>
      </c>
      <c r="G69" s="13">
        <f t="shared" si="66"/>
        <v>0</v>
      </c>
      <c r="H69" s="13">
        <f t="shared" si="66"/>
        <v>0</v>
      </c>
      <c r="I69" s="13">
        <f>I70</f>
        <v>0</v>
      </c>
      <c r="J69" s="13">
        <f t="shared" si="67"/>
        <v>0</v>
      </c>
      <c r="K69" s="13">
        <f t="shared" si="68"/>
        <v>0</v>
      </c>
    </row>
    <row r="70" spans="1:11" ht="31.5" x14ac:dyDescent="0.2">
      <c r="A70" s="5" t="s">
        <v>73</v>
      </c>
      <c r="B70" s="6" t="s">
        <v>74</v>
      </c>
      <c r="C70" s="14">
        <v>6860.2049999999999</v>
      </c>
      <c r="D70" s="13">
        <f>1157.489+9.80361+500+1796.9+1300+1515+244.445-333.333</f>
        <v>6190.3046100000001</v>
      </c>
      <c r="E70" s="8">
        <f>D70+C70</f>
        <v>13050.509610000001</v>
      </c>
      <c r="F70" s="14">
        <v>0</v>
      </c>
      <c r="G70" s="13">
        <v>0</v>
      </c>
      <c r="H70" s="8">
        <f>G70+F70</f>
        <v>0</v>
      </c>
      <c r="I70" s="14">
        <v>0</v>
      </c>
      <c r="J70" s="13">
        <v>0</v>
      </c>
      <c r="K70" s="8">
        <f>J70+I70</f>
        <v>0</v>
      </c>
    </row>
    <row r="71" spans="1:11" ht="19.899999999999999" customHeight="1" x14ac:dyDescent="0.25">
      <c r="A71" s="29" t="s">
        <v>75</v>
      </c>
      <c r="B71" s="29"/>
      <c r="C71" s="13">
        <f>C52+C14</f>
        <v>126560.63167999999</v>
      </c>
      <c r="D71" s="13">
        <f>D52+D14</f>
        <v>7760.8636100000003</v>
      </c>
      <c r="E71" s="15">
        <f>E52+E14</f>
        <v>134321.49528999999</v>
      </c>
      <c r="F71" s="13">
        <f>F52+F14</f>
        <v>50547.569000000003</v>
      </c>
      <c r="G71" s="13">
        <f t="shared" ref="G71:K71" si="69">G52+G14</f>
        <v>0</v>
      </c>
      <c r="H71" s="15">
        <f>H52+H14</f>
        <v>50547.569000000003</v>
      </c>
      <c r="I71" s="13">
        <f>I52+I14</f>
        <v>46130.425999999999</v>
      </c>
      <c r="J71" s="13">
        <f t="shared" si="69"/>
        <v>0</v>
      </c>
      <c r="K71" s="15">
        <f t="shared" si="69"/>
        <v>46130.425999999999</v>
      </c>
    </row>
    <row r="72" spans="1:11" ht="23.25" customHeight="1" x14ac:dyDescent="0.2">
      <c r="H72" s="36" t="s">
        <v>118</v>
      </c>
    </row>
  </sheetData>
  <mergeCells count="11">
    <mergeCell ref="B6:K6"/>
    <mergeCell ref="B7:K7"/>
    <mergeCell ref="B8:K8"/>
    <mergeCell ref="B9:K9"/>
    <mergeCell ref="A71:B71"/>
    <mergeCell ref="A11:K11"/>
    <mergeCell ref="A12:A13"/>
    <mergeCell ref="B12:B13"/>
    <mergeCell ref="I12:K12"/>
    <mergeCell ref="F12:H12"/>
    <mergeCell ref="C12:E12"/>
  </mergeCells>
  <pageMargins left="0" right="0" top="0" bottom="0" header="0" footer="0"/>
  <pageSetup paperSize="9" scale="68" fitToHeight="0" orientation="portrait" r:id="rId1"/>
  <headerFooter>
    <oddFooter>&amp;C&amp;P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2020-06-18T09:57:46Z</dcterms:modified>
</cp:coreProperties>
</file>