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528" windowWidth="14808" windowHeight="7596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D40" i="1" l="1"/>
  <c r="E40" i="1"/>
  <c r="C20" i="1" l="1"/>
  <c r="D20" i="1"/>
  <c r="E20" i="1"/>
  <c r="E23" i="1" l="1"/>
  <c r="D23" i="1"/>
  <c r="C23" i="1"/>
  <c r="D12" i="1" l="1"/>
  <c r="E12" i="1"/>
  <c r="C12" i="1"/>
  <c r="E10" i="1" l="1"/>
  <c r="D27" i="1"/>
  <c r="E27" i="1"/>
  <c r="C27" i="1"/>
  <c r="C10" i="1" s="1"/>
  <c r="D18" i="1"/>
  <c r="E18" i="1"/>
  <c r="C18" i="1"/>
  <c r="D10" i="1" l="1"/>
  <c r="E36" i="1"/>
  <c r="E37" i="1"/>
  <c r="E38" i="1"/>
  <c r="C43" i="1"/>
  <c r="E42" i="1" l="1"/>
  <c r="E43" i="1"/>
  <c r="E39" i="1"/>
  <c r="C39" i="1"/>
  <c r="D36" i="1"/>
  <c r="D38" i="1"/>
  <c r="D37" i="1"/>
  <c r="D39" i="1"/>
  <c r="D43" i="1"/>
  <c r="D42" i="1"/>
  <c r="C36" i="1"/>
  <c r="C40" i="1" s="1"/>
  <c r="C42" i="1"/>
  <c r="C38" i="1"/>
  <c r="E45" i="1" l="1"/>
  <c r="D45" i="1"/>
  <c r="C45" i="1"/>
</calcChain>
</file>

<file path=xl/sharedStrings.xml><?xml version="1.0" encoding="utf-8"?>
<sst xmlns="http://schemas.openxmlformats.org/spreadsheetml/2006/main" count="85" uniqueCount="57">
  <si>
    <t/>
  </si>
  <si>
    <t>Наименование</t>
  </si>
  <si>
    <t>Код</t>
  </si>
  <si>
    <t>Рз</t>
  </si>
  <si>
    <t>Сумма</t>
  </si>
  <si>
    <t>1</t>
  </si>
  <si>
    <t>2</t>
  </si>
  <si>
    <t>Всего</t>
  </si>
  <si>
    <t>ОБЩЕГОСУДАРСТВЕННЫЕ ВОПРОСЫ</t>
  </si>
  <si>
    <t>0100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</si>
  <si>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</si>
  <si>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</si>
  <si>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</si>
  <si>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</si>
  <si>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Резервные фонды</t>
  </si>
  <si>
    <t>0111</t>
  </si>
  <si>
    <t>Другие общегосударственные вопросы</t>
  </si>
  <si>
    <t>0113</t>
  </si>
  <si>
    <t>ЖИЛИЩНО-КОММУНАЛЬНОЕ ХОЗЯЙСТВО</t>
  </si>
  <si>
    <t>0500</t>
  </si>
  <si>
    <t>Благоустройство</t>
  </si>
  <si>
    <t>0503</t>
  </si>
  <si>
    <t>СОЦИАЛЬНАЯ ПОЛИТИКА</t>
  </si>
  <si>
    <t>1000</t>
  </si>
  <si>
    <t>Пенсионное обеспечение</t>
  </si>
  <si>
    <t>1001</t>
  </si>
  <si>
    <t>(тыс. рублей)</t>
  </si>
  <si>
    <t>НАЦИОНАЛЬНАЯ БЕЗОПАСНОСТЬ И ПРАВООХРАНИТЕЛЬНАЯ ДЕЯТЕЛЬНОСТЬ</t>
  </si>
  <si>
    <t>0300</t>
  </si>
  <si>
    <t>0309</t>
  </si>
  <si>
    <t>Защита населения и территории от чрезвычайных ситуаций природного и техногенного характера, гражданская оборона</t>
  </si>
  <si>
    <t>УСЛОВНО УТВЕРЖДАЕМЫЕ (УТВЕРЖДЕННЫЕ) РАСХОДЫ</t>
  </si>
  <si>
    <t>9999</t>
  </si>
  <si>
    <t>0102</t>
  </si>
  <si>
    <t>Функционирование высшего должностного лица субъекта Российской Федерации и муниципального образования</t>
  </si>
  <si>
    <t>0501</t>
  </si>
  <si>
    <t>Жилищное хозяйство</t>
  </si>
  <si>
    <t>(%)</t>
  </si>
  <si>
    <t>тыс.руб</t>
  </si>
  <si>
    <t>Итого:</t>
  </si>
  <si>
    <r>
      <t xml:space="preserve">РАСПРЕДЕЛЕНИЕ БЮДЖЕТНЫХ АССИГНОВАНИЙ </t>
    </r>
    <r>
      <rPr>
        <b/>
        <sz val="14"/>
        <color rgb="FFFF0000"/>
        <rFont val="Times New Roman"/>
        <family val="1"/>
        <charset val="204"/>
      </rPr>
      <t>ПРОЕКТА</t>
    </r>
    <r>
      <rPr>
        <b/>
        <sz val="14"/>
        <color theme="1"/>
        <rFont val="Times New Roman"/>
        <family val="1"/>
        <charset val="204"/>
      </rPr>
      <t xml:space="preserve"> БЮДЖЕТА СЕЛЬСКОГО ПОСЕЛЕНИЯ "ШОШКА" ПО РАЗДЕЛАМ КЛАССИФИКАЦИИ РАСХОДОВ БЮДЖЕТА</t>
    </r>
  </si>
  <si>
    <t>НАЦИОНАЛЬНАЯ ЭКОНОМИКА</t>
  </si>
  <si>
    <t>0400</t>
  </si>
  <si>
    <t>Коммунальное хозяйство</t>
  </si>
  <si>
    <t>0502</t>
  </si>
  <si>
    <t>2022 г.</t>
  </si>
  <si>
    <t>0408</t>
  </si>
  <si>
    <t>Транспорт</t>
  </si>
  <si>
    <t>Общеэкономические вопросы</t>
  </si>
  <si>
    <t>0401</t>
  </si>
  <si>
    <t>ОХРАНА ОКРУЖАЮЩЕЙ СРЕДЫ</t>
  </si>
  <si>
    <t>0600</t>
  </si>
  <si>
    <t>2021 г</t>
  </si>
  <si>
    <t>2023 г.</t>
  </si>
  <si>
    <t>0000</t>
  </si>
  <si>
    <t>РАСПРЕДЕЛЕНИЕ БЮДЖЕТНЫХ АССИГНОВАНИЙ БЮДЖЕТА СЕЛЬСКОГО ПОСЕЛЕНИЯ "ШОШКА" ПО РАЗДЕЛАМ И ПОДРАЗДЕЛАМ КЛАССИФИКАЦИИ РАСХОДОВ БЮДЖЕТОВ</t>
  </si>
  <si>
    <t>Приложение № 2
к пояснительной записке
к решению
"О  бюджете сельского поселения "Шошка" на 2021 год и 
плановый период 2022 и 2023 годов"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</si>
</sst>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?"/>
    <numFmt numFmtId="165" formatCode="#,##0.000"/>
    <numFmt numFmtId="166" formatCode="#,##0.0"/>
  </numFmts>
  <fonts count="16" x14ac:knownFonts="1"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b/>
      <sz val="14"/>
      <name val="Times New Roman CYR"/>
      <family val="1"/>
      <charset val="204"/>
    </font>
    <font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164" fontId="2" fillId="0" borderId="0" xfId="0" applyNumberFormat="1" applyFont="1" applyAlignment="1">
      <alignment horizontal="center" vertical="center"/>
    </xf>
    <xf numFmtId="0" fontId="3" fillId="0" borderId="0" xfId="0" applyFont="1" applyAlignment="1">
      <alignment vertical="center"/>
    </xf>
    <xf numFmtId="0" fontId="5" fillId="0" borderId="3" xfId="0" applyFont="1" applyBorder="1" applyAlignment="1">
      <alignment horizontal="center" vertical="center"/>
    </xf>
    <xf numFmtId="164" fontId="4" fillId="0" borderId="3" xfId="0" applyNumberFormat="1" applyFont="1" applyBorder="1" applyAlignment="1">
      <alignment horizontal="justify" vertical="center" wrapText="1"/>
    </xf>
    <xf numFmtId="49" fontId="4" fillId="0" borderId="3" xfId="0" applyNumberFormat="1" applyFont="1" applyBorder="1" applyAlignment="1">
      <alignment horizontal="justify" vertical="center" wrapText="1"/>
    </xf>
    <xf numFmtId="49" fontId="7" fillId="0" borderId="3" xfId="0" applyNumberFormat="1" applyFont="1" applyBorder="1" applyAlignment="1">
      <alignment horizontal="justify" vertical="center" wrapText="1"/>
    </xf>
    <xf numFmtId="0" fontId="3" fillId="0" borderId="0" xfId="0" applyFont="1" applyAlignment="1">
      <alignment horizontal="right" vertical="center"/>
    </xf>
    <xf numFmtId="165" fontId="4" fillId="0" borderId="3" xfId="0" applyNumberFormat="1" applyFont="1" applyFill="1" applyBorder="1" applyAlignment="1">
      <alignment horizontal="right" vertical="center"/>
    </xf>
    <xf numFmtId="165" fontId="7" fillId="0" borderId="3" xfId="0" applyNumberFormat="1" applyFont="1" applyFill="1" applyBorder="1" applyAlignment="1">
      <alignment horizontal="right" vertical="center"/>
    </xf>
    <xf numFmtId="165" fontId="0" fillId="0" borderId="0" xfId="0" applyNumberFormat="1"/>
    <xf numFmtId="49" fontId="8" fillId="0" borderId="3" xfId="0" applyNumberFormat="1" applyFont="1" applyFill="1" applyBorder="1" applyAlignment="1">
      <alignment horizontal="left" vertical="center" wrapText="1"/>
    </xf>
    <xf numFmtId="49" fontId="6" fillId="0" borderId="3" xfId="0" applyNumberFormat="1" applyFont="1" applyBorder="1" applyAlignment="1">
      <alignment horizontal="left" vertical="center" wrapText="1"/>
    </xf>
    <xf numFmtId="49" fontId="9" fillId="0" borderId="3" xfId="0" applyNumberFormat="1" applyFont="1" applyFill="1" applyBorder="1" applyAlignment="1">
      <alignment horizontal="justify" vertical="center" wrapText="1"/>
    </xf>
    <xf numFmtId="49" fontId="7" fillId="0" borderId="6" xfId="0" applyNumberFormat="1" applyFont="1" applyBorder="1" applyAlignment="1">
      <alignment horizontal="center" vertical="center" wrapText="1"/>
    </xf>
    <xf numFmtId="49" fontId="4" fillId="0" borderId="6" xfId="0" applyNumberFormat="1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/>
    </xf>
    <xf numFmtId="0" fontId="10" fillId="0" borderId="0" xfId="0" applyFont="1" applyAlignment="1">
      <alignment horizontal="right"/>
    </xf>
    <xf numFmtId="49" fontId="13" fillId="0" borderId="6" xfId="0" applyNumberFormat="1" applyFont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left" vertical="center" wrapText="1"/>
    </xf>
    <xf numFmtId="166" fontId="13" fillId="0" borderId="3" xfId="0" applyNumberFormat="1" applyFont="1" applyFill="1" applyBorder="1" applyAlignment="1">
      <alignment horizontal="right" vertical="center"/>
    </xf>
    <xf numFmtId="49" fontId="4" fillId="0" borderId="0" xfId="0" applyNumberFormat="1" applyFont="1" applyFill="1" applyBorder="1" applyAlignment="1">
      <alignment horizontal="right" vertical="center" wrapText="1"/>
    </xf>
    <xf numFmtId="166" fontId="14" fillId="0" borderId="0" xfId="0" applyNumberFormat="1" applyFont="1" applyAlignment="1">
      <alignment horizontal="center"/>
    </xf>
    <xf numFmtId="0" fontId="15" fillId="0" borderId="0" xfId="0" applyFont="1"/>
    <xf numFmtId="0" fontId="0" fillId="0" borderId="0" xfId="0" applyFont="1"/>
    <xf numFmtId="0" fontId="1" fillId="0" borderId="0" xfId="0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164" fontId="2" fillId="0" borderId="0" xfId="0" applyNumberFormat="1" applyFont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164" fontId="4" fillId="0" borderId="2" xfId="0" applyNumberFormat="1" applyFont="1" applyBorder="1" applyAlignment="1">
      <alignment horizontal="center" vertical="center" wrapText="1"/>
    </xf>
    <xf numFmtId="49" fontId="4" fillId="0" borderId="4" xfId="0" applyNumberFormat="1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5"/>
  <sheetViews>
    <sheetView tabSelected="1" view="pageBreakPreview" zoomScaleNormal="100" zoomScaleSheetLayoutView="100" workbookViewId="0">
      <selection activeCell="A2" sqref="A2"/>
    </sheetView>
  </sheetViews>
  <sheetFormatPr defaultRowHeight="14.4" x14ac:dyDescent="0.3"/>
  <cols>
    <col min="1" max="1" width="51.33203125" customWidth="1"/>
    <col min="2" max="2" width="13.44140625" customWidth="1"/>
    <col min="3" max="6" width="16.77734375" customWidth="1"/>
    <col min="7" max="7" width="10.6640625" customWidth="1"/>
    <col min="8" max="8" width="12.6640625" customWidth="1"/>
  </cols>
  <sheetData>
    <row r="1" spans="1:5" ht="91.2" customHeight="1" x14ac:dyDescent="0.3">
      <c r="A1" s="25" t="s">
        <v>56</v>
      </c>
      <c r="B1" s="26"/>
      <c r="C1" s="26"/>
      <c r="D1" s="26"/>
      <c r="E1" s="26"/>
    </row>
    <row r="4" spans="1:5" ht="64.8" customHeight="1" x14ac:dyDescent="0.3">
      <c r="A4" s="27" t="s">
        <v>55</v>
      </c>
      <c r="B4" s="27"/>
      <c r="C4" s="27"/>
      <c r="D4" s="27"/>
      <c r="E4" s="27"/>
    </row>
    <row r="5" spans="1:5" ht="17.399999999999999" x14ac:dyDescent="0.3">
      <c r="A5" s="1"/>
      <c r="B5" s="1"/>
      <c r="C5" s="1"/>
      <c r="D5" s="1"/>
      <c r="E5" s="1"/>
    </row>
    <row r="6" spans="1:5" ht="15.6" x14ac:dyDescent="0.3">
      <c r="A6" s="2" t="s">
        <v>0</v>
      </c>
      <c r="B6" s="2" t="s">
        <v>0</v>
      </c>
      <c r="C6" s="7" t="s">
        <v>0</v>
      </c>
      <c r="D6" s="7" t="s">
        <v>0</v>
      </c>
      <c r="E6" s="7" t="s">
        <v>26</v>
      </c>
    </row>
    <row r="7" spans="1:5" x14ac:dyDescent="0.3">
      <c r="A7" s="28" t="s">
        <v>1</v>
      </c>
      <c r="B7" s="30" t="s">
        <v>2</v>
      </c>
      <c r="C7" s="28" t="s">
        <v>52</v>
      </c>
      <c r="D7" s="28" t="s">
        <v>45</v>
      </c>
      <c r="E7" s="28" t="s">
        <v>53</v>
      </c>
    </row>
    <row r="8" spans="1:5" x14ac:dyDescent="0.3">
      <c r="A8" s="29"/>
      <c r="B8" s="31" t="s">
        <v>3</v>
      </c>
      <c r="C8" s="29" t="s">
        <v>4</v>
      </c>
      <c r="D8" s="29" t="s">
        <v>4</v>
      </c>
      <c r="E8" s="29" t="s">
        <v>4</v>
      </c>
    </row>
    <row r="9" spans="1:5" x14ac:dyDescent="0.3">
      <c r="A9" s="3" t="s">
        <v>5</v>
      </c>
      <c r="B9" s="16" t="s">
        <v>6</v>
      </c>
      <c r="C9" s="3">
        <v>3</v>
      </c>
      <c r="D9" s="3">
        <v>4</v>
      </c>
      <c r="E9" s="3">
        <v>5</v>
      </c>
    </row>
    <row r="10" spans="1:5" ht="15.6" x14ac:dyDescent="0.3">
      <c r="A10" s="4" t="s">
        <v>7</v>
      </c>
      <c r="B10" s="15" t="s">
        <v>0</v>
      </c>
      <c r="C10" s="8">
        <f>C11+C12+C18+C23+C27+C20</f>
        <v>3657.4919999999997</v>
      </c>
      <c r="D10" s="8">
        <f t="shared" ref="D10:E10" si="0">D11+D12+D18+D23+D27+D20</f>
        <v>1896.5050000000001</v>
      </c>
      <c r="E10" s="8">
        <f t="shared" si="0"/>
        <v>1945.8539999999998</v>
      </c>
    </row>
    <row r="11" spans="1:5" ht="30.75" customHeight="1" x14ac:dyDescent="0.3">
      <c r="A11" s="12" t="s">
        <v>31</v>
      </c>
      <c r="B11" s="15" t="s">
        <v>54</v>
      </c>
      <c r="C11" s="8"/>
      <c r="D11" s="8">
        <v>30</v>
      </c>
      <c r="E11" s="8">
        <v>62</v>
      </c>
    </row>
    <row r="12" spans="1:5" ht="25.2" customHeight="1" x14ac:dyDescent="0.3">
      <c r="A12" s="5" t="s">
        <v>8</v>
      </c>
      <c r="B12" s="15" t="s">
        <v>9</v>
      </c>
      <c r="C12" s="8">
        <f>SUM(C13:C17)</f>
        <v>2186.6869999999999</v>
      </c>
      <c r="D12" s="8">
        <f t="shared" ref="D12:E12" si="1">SUM(D13:D17)</f>
        <v>1722.3600000000001</v>
      </c>
      <c r="E12" s="8">
        <f t="shared" si="1"/>
        <v>1739.7089999999998</v>
      </c>
    </row>
    <row r="13" spans="1:5" ht="46.8" x14ac:dyDescent="0.3">
      <c r="A13" s="13" t="s">
        <v>34</v>
      </c>
      <c r="B13" s="14" t="s">
        <v>33</v>
      </c>
      <c r="C13" s="9">
        <v>696.01400000000001</v>
      </c>
      <c r="D13" s="9">
        <v>686.01400000000001</v>
      </c>
      <c r="E13" s="9">
        <v>686.01400000000001</v>
      </c>
    </row>
    <row r="14" spans="1:5" ht="62.4" x14ac:dyDescent="0.3">
      <c r="A14" s="6" t="s">
        <v>10</v>
      </c>
      <c r="B14" s="14" t="s">
        <v>11</v>
      </c>
      <c r="C14" s="9">
        <v>1485.039</v>
      </c>
      <c r="D14" s="9">
        <v>1034.712</v>
      </c>
      <c r="E14" s="9">
        <v>1052.0609999999999</v>
      </c>
    </row>
    <row r="15" spans="1:5" ht="46.8" x14ac:dyDescent="0.3">
      <c r="A15" s="6" t="s">
        <v>12</v>
      </c>
      <c r="B15" s="14" t="s">
        <v>13</v>
      </c>
      <c r="C15" s="9">
        <v>0.63400000000000001</v>
      </c>
      <c r="D15" s="9">
        <v>0.63400000000000001</v>
      </c>
      <c r="E15" s="9">
        <v>0.63400000000000001</v>
      </c>
    </row>
    <row r="16" spans="1:5" ht="15.6" x14ac:dyDescent="0.3">
      <c r="A16" s="6" t="s">
        <v>14</v>
      </c>
      <c r="B16" s="14" t="s">
        <v>15</v>
      </c>
      <c r="C16" s="9">
        <v>1</v>
      </c>
      <c r="D16" s="9">
        <v>1</v>
      </c>
      <c r="E16" s="9">
        <v>1</v>
      </c>
    </row>
    <row r="17" spans="1:6" ht="15.6" x14ac:dyDescent="0.3">
      <c r="A17" s="6" t="s">
        <v>16</v>
      </c>
      <c r="B17" s="14" t="s">
        <v>17</v>
      </c>
      <c r="C17" s="9">
        <v>4</v>
      </c>
      <c r="D17" s="9">
        <v>0</v>
      </c>
      <c r="E17" s="9">
        <v>0</v>
      </c>
    </row>
    <row r="18" spans="1:6" ht="37.799999999999997" customHeight="1" x14ac:dyDescent="0.3">
      <c r="A18" s="11" t="s">
        <v>27</v>
      </c>
      <c r="B18" s="15" t="s">
        <v>28</v>
      </c>
      <c r="C18" s="8">
        <f>C19</f>
        <v>12</v>
      </c>
      <c r="D18" s="8">
        <f t="shared" ref="D18:E18" si="2">D19</f>
        <v>0</v>
      </c>
      <c r="E18" s="8">
        <f t="shared" si="2"/>
        <v>0</v>
      </c>
    </row>
    <row r="19" spans="1:6" ht="46.8" x14ac:dyDescent="0.3">
      <c r="A19" s="6" t="s">
        <v>30</v>
      </c>
      <c r="B19" s="14" t="s">
        <v>29</v>
      </c>
      <c r="C19" s="9">
        <v>12</v>
      </c>
      <c r="D19" s="9">
        <v>0</v>
      </c>
      <c r="E19" s="9">
        <v>0</v>
      </c>
    </row>
    <row r="20" spans="1:6" s="23" customFormat="1" ht="15.6" x14ac:dyDescent="0.3">
      <c r="A20" s="5" t="s">
        <v>41</v>
      </c>
      <c r="B20" s="15" t="s">
        <v>42</v>
      </c>
      <c r="C20" s="8">
        <f>C21+C22</f>
        <v>132.482</v>
      </c>
      <c r="D20" s="8">
        <f t="shared" ref="D20:E20" si="3">D22</f>
        <v>5.8949999999999996</v>
      </c>
      <c r="E20" s="8">
        <f t="shared" si="3"/>
        <v>5.8949999999999996</v>
      </c>
    </row>
    <row r="21" spans="1:6" s="24" customFormat="1" ht="15.6" x14ac:dyDescent="0.3">
      <c r="A21" s="6" t="s">
        <v>48</v>
      </c>
      <c r="B21" s="14" t="s">
        <v>49</v>
      </c>
      <c r="C21" s="9">
        <v>33.334000000000003</v>
      </c>
      <c r="D21" s="9">
        <v>0</v>
      </c>
      <c r="E21" s="9">
        <v>0</v>
      </c>
    </row>
    <row r="22" spans="1:6" ht="15.6" x14ac:dyDescent="0.3">
      <c r="A22" s="6" t="s">
        <v>47</v>
      </c>
      <c r="B22" s="14" t="s">
        <v>46</v>
      </c>
      <c r="C22" s="9">
        <v>99.147999999999996</v>
      </c>
      <c r="D22" s="9">
        <v>5.8949999999999996</v>
      </c>
      <c r="E22" s="9">
        <v>5.8949999999999996</v>
      </c>
    </row>
    <row r="23" spans="1:6" ht="27.75" customHeight="1" x14ac:dyDescent="0.3">
      <c r="A23" s="5" t="s">
        <v>18</v>
      </c>
      <c r="B23" s="15" t="s">
        <v>19</v>
      </c>
      <c r="C23" s="8">
        <f>SUM(C24:C26)</f>
        <v>1026.241</v>
      </c>
      <c r="D23" s="8">
        <f>SUM(D24:D26)</f>
        <v>138.25</v>
      </c>
      <c r="E23" s="8">
        <f>SUM(E24:E26)</f>
        <v>138.25</v>
      </c>
    </row>
    <row r="24" spans="1:6" ht="27.75" customHeight="1" x14ac:dyDescent="0.3">
      <c r="A24" s="6" t="s">
        <v>36</v>
      </c>
      <c r="B24" s="14" t="s">
        <v>35</v>
      </c>
      <c r="C24" s="9">
        <v>194.35</v>
      </c>
      <c r="D24" s="9">
        <v>138.25</v>
      </c>
      <c r="E24" s="9">
        <v>138.25</v>
      </c>
    </row>
    <row r="25" spans="1:6" ht="27.75" customHeight="1" x14ac:dyDescent="0.3">
      <c r="A25" s="6" t="s">
        <v>43</v>
      </c>
      <c r="B25" s="14" t="s">
        <v>44</v>
      </c>
      <c r="C25" s="9">
        <v>136.334</v>
      </c>
      <c r="D25" s="9">
        <v>0</v>
      </c>
      <c r="E25" s="9">
        <v>0</v>
      </c>
    </row>
    <row r="26" spans="1:6" ht="26.4" customHeight="1" x14ac:dyDescent="0.3">
      <c r="A26" s="6" t="s">
        <v>20</v>
      </c>
      <c r="B26" s="14" t="s">
        <v>21</v>
      </c>
      <c r="C26" s="9">
        <v>695.55700000000002</v>
      </c>
      <c r="D26" s="9">
        <v>0</v>
      </c>
      <c r="E26" s="9">
        <v>0</v>
      </c>
    </row>
    <row r="27" spans="1:6" ht="15.6" x14ac:dyDescent="0.3">
      <c r="A27" s="5" t="s">
        <v>22</v>
      </c>
      <c r="B27" s="15" t="s">
        <v>23</v>
      </c>
      <c r="C27" s="8">
        <f>C28</f>
        <v>300.08199999999999</v>
      </c>
      <c r="D27" s="8">
        <f t="shared" ref="D27:E27" si="4">D28</f>
        <v>0</v>
      </c>
      <c r="E27" s="8">
        <f t="shared" si="4"/>
        <v>0</v>
      </c>
    </row>
    <row r="28" spans="1:6" ht="21" customHeight="1" x14ac:dyDescent="0.3">
      <c r="A28" s="6" t="s">
        <v>24</v>
      </c>
      <c r="B28" s="14" t="s">
        <v>25</v>
      </c>
      <c r="C28" s="9">
        <v>300.08199999999999</v>
      </c>
      <c r="D28" s="9">
        <v>0</v>
      </c>
      <c r="E28" s="9">
        <v>0</v>
      </c>
    </row>
    <row r="29" spans="1:6" x14ac:dyDescent="0.3">
      <c r="C29" s="10"/>
      <c r="D29" s="10"/>
      <c r="E29" s="10"/>
    </row>
    <row r="31" spans="1:6" ht="67.2" customHeight="1" x14ac:dyDescent="0.3">
      <c r="A31" s="32" t="s">
        <v>40</v>
      </c>
      <c r="B31" s="32"/>
      <c r="C31" s="32"/>
      <c r="D31" s="32"/>
      <c r="E31" s="32"/>
      <c r="F31" s="32"/>
    </row>
    <row r="32" spans="1:6" x14ac:dyDescent="0.3">
      <c r="E32" s="17" t="s">
        <v>37</v>
      </c>
    </row>
    <row r="33" spans="1:5" ht="14.4" customHeight="1" x14ac:dyDescent="0.3">
      <c r="A33" s="28" t="s">
        <v>1</v>
      </c>
      <c r="B33" s="33" t="s">
        <v>2</v>
      </c>
      <c r="C33" s="28" t="s">
        <v>52</v>
      </c>
      <c r="D33" s="28" t="s">
        <v>45</v>
      </c>
      <c r="E33" s="28" t="s">
        <v>53</v>
      </c>
    </row>
    <row r="34" spans="1:5" ht="14.4" customHeight="1" x14ac:dyDescent="0.3">
      <c r="A34" s="29"/>
      <c r="B34" s="34"/>
      <c r="C34" s="29" t="s">
        <v>4</v>
      </c>
      <c r="D34" s="29" t="s">
        <v>4</v>
      </c>
      <c r="E34" s="29" t="s">
        <v>4</v>
      </c>
    </row>
    <row r="35" spans="1:5" x14ac:dyDescent="0.3">
      <c r="A35" s="3" t="s">
        <v>5</v>
      </c>
      <c r="B35" s="16" t="s">
        <v>6</v>
      </c>
      <c r="C35" s="3">
        <v>4</v>
      </c>
      <c r="D35" s="3">
        <v>5</v>
      </c>
      <c r="E35" s="3">
        <v>6</v>
      </c>
    </row>
    <row r="36" spans="1:5" ht="15.6" x14ac:dyDescent="0.3">
      <c r="A36" s="4" t="s">
        <v>7</v>
      </c>
      <c r="B36" s="18" t="s">
        <v>38</v>
      </c>
      <c r="C36" s="8">
        <f>C10</f>
        <v>3657.4919999999997</v>
      </c>
      <c r="D36" s="8">
        <f>D10</f>
        <v>1896.5050000000001</v>
      </c>
      <c r="E36" s="8">
        <f>E10</f>
        <v>1945.8539999999998</v>
      </c>
    </row>
    <row r="37" spans="1:5" ht="31.2" x14ac:dyDescent="0.3">
      <c r="A37" s="19" t="s">
        <v>31</v>
      </c>
      <c r="B37" s="15" t="s">
        <v>32</v>
      </c>
      <c r="C37" s="20"/>
      <c r="D37" s="20">
        <f>D11/D10*100</f>
        <v>1.5818571530262244</v>
      </c>
      <c r="E37" s="20">
        <f>E11/E10*100</f>
        <v>3.1862616619746396</v>
      </c>
    </row>
    <row r="38" spans="1:5" ht="15.6" x14ac:dyDescent="0.3">
      <c r="A38" s="5" t="s">
        <v>8</v>
      </c>
      <c r="B38" s="15" t="s">
        <v>9</v>
      </c>
      <c r="C38" s="20">
        <f>C12/C10*100</f>
        <v>59.786514912404456</v>
      </c>
      <c r="D38" s="20">
        <f>D12/D10*100</f>
        <v>90.817582869541596</v>
      </c>
      <c r="E38" s="20">
        <f>E12/E10*100</f>
        <v>89.405936930519971</v>
      </c>
    </row>
    <row r="39" spans="1:5" ht="31.2" x14ac:dyDescent="0.3">
      <c r="A39" s="11" t="s">
        <v>27</v>
      </c>
      <c r="B39" s="15" t="s">
        <v>28</v>
      </c>
      <c r="C39" s="20">
        <f>C18/C10*100</f>
        <v>0.32809367730674466</v>
      </c>
      <c r="D39" s="20">
        <f>D18/D10*100</f>
        <v>0</v>
      </c>
      <c r="E39" s="20">
        <f>E18/E10*100</f>
        <v>0</v>
      </c>
    </row>
    <row r="40" spans="1:5" ht="15.6" x14ac:dyDescent="0.3">
      <c r="A40" s="11" t="s">
        <v>41</v>
      </c>
      <c r="B40" s="15" t="s">
        <v>42</v>
      </c>
      <c r="C40" s="20">
        <f>C20/C36*100</f>
        <v>3.6222088797460117</v>
      </c>
      <c r="D40" s="20">
        <f t="shared" ref="D40:E40" si="5">D20/D36*100</f>
        <v>0.31083493056965311</v>
      </c>
      <c r="E40" s="20">
        <f t="shared" si="5"/>
        <v>0.30295181447323388</v>
      </c>
    </row>
    <row r="41" spans="1:5" ht="15.6" x14ac:dyDescent="0.3">
      <c r="A41" s="11" t="s">
        <v>50</v>
      </c>
      <c r="B41" s="15" t="s">
        <v>51</v>
      </c>
      <c r="C41" s="20"/>
      <c r="D41" s="20"/>
      <c r="E41" s="20"/>
    </row>
    <row r="42" spans="1:5" ht="15.6" x14ac:dyDescent="0.3">
      <c r="A42" s="5" t="s">
        <v>18</v>
      </c>
      <c r="B42" s="15" t="s">
        <v>19</v>
      </c>
      <c r="C42" s="20">
        <f>C23/C10*100</f>
        <v>28.058598624412578</v>
      </c>
      <c r="D42" s="20">
        <f>D23/D10*100</f>
        <v>7.2897250468625181</v>
      </c>
      <c r="E42" s="20">
        <f>E23/E10*100</f>
        <v>7.10484959303216</v>
      </c>
    </row>
    <row r="43" spans="1:5" ht="15.6" x14ac:dyDescent="0.3">
      <c r="A43" s="5" t="s">
        <v>22</v>
      </c>
      <c r="B43" s="15" t="s">
        <v>23</v>
      </c>
      <c r="C43" s="20">
        <f>C27/C10*100</f>
        <v>8.2045839061302122</v>
      </c>
      <c r="D43" s="20">
        <f>D27/D10*100</f>
        <v>0</v>
      </c>
      <c r="E43" s="20">
        <f>E27/E10*100</f>
        <v>0</v>
      </c>
    </row>
    <row r="45" spans="1:5" ht="15.6" x14ac:dyDescent="0.3">
      <c r="A45" s="21" t="s">
        <v>39</v>
      </c>
      <c r="C45" s="22">
        <f>SUM(C37:C43)</f>
        <v>100</v>
      </c>
      <c r="D45" s="22">
        <f t="shared" ref="D45:E45" si="6">SUM(D37:D43)</f>
        <v>99.999999999999986</v>
      </c>
      <c r="E45" s="22">
        <f t="shared" si="6"/>
        <v>100</v>
      </c>
    </row>
  </sheetData>
  <mergeCells count="13">
    <mergeCell ref="E33:E34"/>
    <mergeCell ref="A31:F31"/>
    <mergeCell ref="A33:A34"/>
    <mergeCell ref="B33:B34"/>
    <mergeCell ref="C33:C34"/>
    <mergeCell ref="D33:D34"/>
    <mergeCell ref="A1:E1"/>
    <mergeCell ref="A4:E4"/>
    <mergeCell ref="A7:A8"/>
    <mergeCell ref="B7:B8"/>
    <mergeCell ref="C7:C8"/>
    <mergeCell ref="D7:D8"/>
    <mergeCell ref="E7:E8"/>
  </mergeCells>
  <pageMargins left="0.70866141732283472" right="0.70866141732283472" top="0.74803149606299213" bottom="0.74803149606299213" header="0.31496062992125984" footer="0.31496062992125984"/>
  <pageSetup paperSize="9" scale="6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2020-12-23T08:21:40Z</dcterms:modified>
</cp:coreProperties>
</file>