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435" yWindow="-30" windowWidth="26835" windowHeight="12405"/>
  </bookViews>
  <sheets>
    <sheet name="Расходы" sheetId="3" r:id="rId1"/>
  </sheets>
  <definedNames>
    <definedName name="_xlnm.Print_Area" localSheetId="0">Расходы!$A$1:$J$48</definedName>
  </definedNames>
  <calcPr calcId="145621"/>
</workbook>
</file>

<file path=xl/calcChain.xml><?xml version="1.0" encoding="utf-8"?>
<calcChain xmlns="http://schemas.openxmlformats.org/spreadsheetml/2006/main">
  <c r="G7" i="3" l="1"/>
  <c r="I7" i="3"/>
  <c r="I8" i="3"/>
  <c r="I9" i="3"/>
  <c r="I10" i="3"/>
  <c r="I11" i="3"/>
  <c r="I12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8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8" i="3"/>
  <c r="G8" i="3"/>
  <c r="G9" i="3"/>
  <c r="G10" i="3"/>
  <c r="G11" i="3"/>
  <c r="G13" i="3"/>
  <c r="G14" i="3"/>
  <c r="G15" i="3"/>
  <c r="G16" i="3"/>
  <c r="G17" i="3"/>
  <c r="G18" i="3"/>
  <c r="G19" i="3"/>
  <c r="G20" i="3"/>
  <c r="G22" i="3"/>
  <c r="G23" i="3"/>
  <c r="G24" i="3"/>
  <c r="G25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3" i="3"/>
  <c r="G44" i="3"/>
  <c r="G45" i="3"/>
  <c r="G46" i="3"/>
  <c r="G48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8" i="3"/>
  <c r="I6" i="3" l="1"/>
  <c r="H6" i="3"/>
  <c r="G6" i="3"/>
  <c r="F6" i="3"/>
</calcChain>
</file>

<file path=xl/sharedStrings.xml><?xml version="1.0" encoding="utf-8"?>
<sst xmlns="http://schemas.openxmlformats.org/spreadsheetml/2006/main" count="135" uniqueCount="128">
  <si>
    <t>1</t>
  </si>
  <si>
    <t>2</t>
  </si>
  <si>
    <t>3</t>
  </si>
  <si>
    <t>4</t>
  </si>
  <si>
    <t>Исполнено</t>
  </si>
  <si>
    <t>Уточненный план</t>
  </si>
  <si>
    <t>5</t>
  </si>
  <si>
    <t>Отклонение исполнения от первоначального плана</t>
  </si>
  <si>
    <t>Первоначальный план</t>
  </si>
  <si>
    <t>сумма</t>
  </si>
  <si>
    <t>%</t>
  </si>
  <si>
    <t>Отклонение исполнения от уточненного плана</t>
  </si>
  <si>
    <t>-</t>
  </si>
  <si>
    <t>Единица измерения: тыс.руб.</t>
  </si>
  <si>
    <t xml:space="preserve">Код раздела, подраздела 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</si>
  <si>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</si>
  <si>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</si>
  <si>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</si>
  <si>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</si>
  <si>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</si>
  <si>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</si>
  <si>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</si>
  <si>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</si>
  <si>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</si>
  <si>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</si>
  <si>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</si>
  <si>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</si>
  <si>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</si>
  <si>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</si>
  <si>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0113</t>
  </si>
  <si>
    <t>Другие общегосударственные вопросы</t>
  </si>
  <si>
    <t>0400</t>
  </si>
  <si>
    <t>НАЦИОНАЛЬНАЯ ЭКОНОМИКА</t>
  </si>
  <si>
    <t>0401</t>
  </si>
  <si>
    <t>Общеэкономические вопросы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</si>
  <si>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</si>
  <si>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</si>
  <si>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</si>
  <si>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</si>
  <si>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</si>
  <si>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</si>
  <si>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</si>
  <si>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</si>
  <si>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</si>
  <si>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</si>
  <si>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</si>
  <si>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</si>
  <si>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</si>
  <si>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</si>
  <si>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</si>
  <si>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</si>
  <si>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</si>
  <si>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</si>
  <si>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</si>
  <si>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</si>
  <si>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</si>
  <si>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</si>
  <si>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</si>
  <si>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</si>
  <si>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</si>
  <si>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</si>
  <si>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</si>
  <si>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</si>
  <si>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</si>
  <si>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</si>
  <si>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</si>
  <si>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</si>
  <si>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</si>
  <si>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</si>
  <si>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</si>
  <si>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</si>
  <si>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</si>
  <si>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</si>
  <si>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</si>
  <si>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</si>
  <si>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</si>
  <si>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</si>
  <si>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1100</t>
  </si>
  <si>
    <t>ФИЗИЧЕСКАЯ КУЛЬТУРА И СПОРТ</t>
  </si>
  <si>
    <t>1102</t>
  </si>
  <si>
    <t>Массовый спорт</t>
  </si>
  <si>
    <t>1103</t>
  </si>
  <si>
    <t>Спорт высших достижений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</si>
  <si>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</si>
  <si>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</si>
  <si>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</si>
  <si>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</si>
  <si>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Итого:</t>
  </si>
  <si>
    <t>Наименование показателя</t>
  </si>
  <si>
    <t>0111</t>
  </si>
  <si>
    <t>Резервные фонды</t>
  </si>
  <si>
    <t>6</t>
  </si>
  <si>
    <t>7</t>
  </si>
  <si>
    <t>8</t>
  </si>
  <si>
    <t>9</t>
  </si>
  <si>
    <t xml:space="preserve">Пояснения отклонений 5% и более, как в большую, так и в меньшую сторону, между первоначально утвержденными и фактическими значениями </t>
  </si>
  <si>
    <t>Уменьшение ассигнований в связи с вакансией работников КСП</t>
  </si>
  <si>
    <t>0410</t>
  </si>
  <si>
    <t>Связь и информатика</t>
  </si>
  <si>
    <t>Секвестированы ассигнования по фактическим произведенным расходам</t>
  </si>
  <si>
    <t>Сведения о фактически произведенных расходах МР "Княжпогостский" по разделам и подразделам классификации расходов в сравнении с первоначально утвержденными и с уточненными значениями с учетом внесенных изменений за 2022 год</t>
  </si>
  <si>
    <t>0600</t>
  </si>
  <si>
    <t>ОХРАНА ОКРУЖАЮЩЕЙ СРЕДЫ</t>
  </si>
  <si>
    <t>0602</t>
  </si>
  <si>
    <t>Сбор, удаление отходов и очистка сточных вод</t>
  </si>
  <si>
    <t>Уменьшены расходы на спорт мероприятия в связи с внесением изменений в календарный план спортивных мероприятий на основании изменений в муниципальную программу "Развитие физкультуры и спорта"</t>
  </si>
  <si>
    <t>Увеличение ассигнований за счет безвозмездных поступлений из республиканского бюджета Республики Коми на реализацию народных проектов</t>
  </si>
  <si>
    <t>Увеличение ассигнований за счет остатков дорожного фонда предыдущих лет, за счет за счет безвозмездных поступлений из республиканского бюджета Республики Коми на приведение в нормативное состояние автомобильных дорог общего пользования местного значения, задействованных в маршрутах движения школьных автобусов, на реализацию народных проектов</t>
  </si>
  <si>
    <t>Увеличение ассигнований за счет безвозмездных поступлений из республиканского бюджета Республики Коми на разработку генеральных планов, правил землепользования и застройки и документации по планировке территорий муниципальных образований, на возмещение недополученных доходов, возникающих в результате государственного регулирования цен на топливо твердое, - используемое для нужд отопления</t>
  </si>
  <si>
    <t>Увеличение ассигнований за счет безвозмездных поступлений из республиканского бюджета Республики Коми на реализацию муниципальными дошкольными и общеобразовательными организациями образовательных программ</t>
  </si>
  <si>
    <t>Увеличение ассигнований за счет безвозмездных поступлений из республиканского бюджета Республики Коми на реализацию муниципальными дошкольными и общеобразовательными организациями образовательных программ, на софинансирование расходных обязательств органов местного самоуправления, связанных с повышением оплаты труда отдельных категорий работников в сфере образования</t>
  </si>
  <si>
    <t xml:space="preserve">Увеличение ассигнований за счет безвозмездных поступлений из республиканского бюджета Республики Коми на софинансирование расходных обязательств органов местного самоуправления, связанных с повышением оплаты труда отдельных категорий работников в сфере образования, на реализацию мероприятий, направленных на исполнение наказов избирателей, на реализацию народных проектов </t>
  </si>
  <si>
    <t>Секвестированы ассигнования в сязи с отсутствием чрезвычайных ситуаций в районе</t>
  </si>
  <si>
    <t>Увеличение ассигнований на обеспечение деятельности Совета МР "Княжпогостский" по фактической потребности</t>
  </si>
  <si>
    <t xml:space="preserve">Уменьшение ассигнований по фактически произведенным расходам (составление (изменение) списков кандидатов в присяжные заседатели федеральных судов общей юрисдикции в Российской Федерации) </t>
  </si>
  <si>
    <t>Увеличение ассигнований на проведение выборов в местные органы власти</t>
  </si>
  <si>
    <t>Увеличение ассигнований на содержание объектов муниципальной собственности, на предоставление межбюджетных трансфертов бюджетам поселений на решение вопросов местного значения</t>
  </si>
  <si>
    <t>Увеличение ассигнований на решение вопросов по обеспечению населения муниципального образования питьевой водой за счет безвозмездных поступлений, на предоставление межбюджетных трансфертов бюджетам поселений на решение вопросов местного значения</t>
  </si>
  <si>
    <t xml:space="preserve">Увеличение ассигнований за счет безвозмездных поступлений из республиканского бюджета Республики Коми на софинансирование расходных обязательств, связанных с повышением оплаты труда работникам муниципальных учреждений культуры, укрепления материально-технической базы домов культуры, на реализацию народных проектов </t>
  </si>
  <si>
    <t>1101</t>
  </si>
  <si>
    <t>Физическая культура</t>
  </si>
  <si>
    <t>Увеличение ассигнований за счет безвозмездных поступлений из республиканского бюджета Республики Коми на укрепление материально-технической базы организаций физкультурно-спортивной направленности</t>
  </si>
  <si>
    <t>Увеличение ассигнований за счет безвозмездных поступлений из республиканского бюджета Республики Коми на создание безопасных условий в организациях, на организацию и проведение ремонтных работ в рамках реализации народных инициатив, на выполнение муниципального задания</t>
  </si>
  <si>
    <t>Уменьшение ассигнований в связи с отсутствием расходов по прибретению жилья инвалидам за счет средств РБ</t>
  </si>
  <si>
    <t>Уменьшение ассигнований по предоставлению компенсации родителям (законным представителям) платы за присмотр и уход за детьми, посещающими образовательные организации.</t>
  </si>
  <si>
    <t>Увеличение ассигнований за счет перерасчета дотации на выравнивание бюджетной обеспеченности поселений</t>
  </si>
  <si>
    <t>Увеличение ассигнований на софинансирование расходных обязательств, связанных с повышением оплаты труда работникам муниципальных учреждений культуры за счет безвозмездных поступлений из республиканского бюджета Республики Коми, на выполнение муниципального задания, на расходы по обеспечению выполнения функций ОМС</t>
  </si>
  <si>
    <t>Увеличение ассигнований на предоставление межбюджетных трансфертов бюджетам поселений на решение вопросов местного значения, на расходы по обеспечению выполнения функций ОМС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</si>
</sst>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%"/>
  </numFmts>
  <fonts count="16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 style="thin">
        <color rgb="FFBFBFBF"/>
      </left>
      <right/>
      <top/>
      <bottom style="thin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 style="thin">
        <color rgb="FFBFBFBF"/>
      </left>
      <right/>
      <top style="thin">
        <color rgb="FFBFBFBF"/>
      </top>
      <bottom style="thin">
        <color theme="9" tint="-0.249977111117893"/>
      </bottom>
      <diagonal/>
    </border>
    <border>
      <left/>
      <right/>
      <top style="thin">
        <color rgb="FFBFBFBF"/>
      </top>
      <bottom style="thin">
        <color theme="9" tint="-0.249977111117893"/>
      </bottom>
      <diagonal/>
    </border>
    <border>
      <left/>
      <right style="thin">
        <color rgb="FFBFBFBF"/>
      </right>
      <top style="thin">
        <color rgb="FFBFBFBF"/>
      </top>
      <bottom style="thin">
        <color theme="9" tint="-0.249977111117893"/>
      </bottom>
      <diagonal/>
    </border>
    <border>
      <left style="thin">
        <color rgb="FFFAC090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7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4" fillId="2" borderId="6">
      <alignment horizontal="center" vertical="top" shrinkToFit="1"/>
    </xf>
    <xf numFmtId="0" fontId="4" fillId="2" borderId="7">
      <alignment horizontal="left" vertical="top" wrapText="1"/>
    </xf>
    <xf numFmtId="164" fontId="4" fillId="2" borderId="7">
      <alignment horizontal="right" vertical="top" wrapText="1" shrinkToFit="1"/>
    </xf>
    <xf numFmtId="164" fontId="4" fillId="2" borderId="8">
      <alignment horizontal="right" vertical="top" shrinkToFit="1"/>
    </xf>
    <xf numFmtId="49" fontId="3" fillId="3" borderId="9">
      <alignment horizontal="center" vertical="top" shrinkToFit="1"/>
    </xf>
    <xf numFmtId="0" fontId="3" fillId="3" borderId="10">
      <alignment horizontal="left" vertical="top" wrapText="1"/>
    </xf>
    <xf numFmtId="164" fontId="3" fillId="3" borderId="10">
      <alignment horizontal="right" vertical="top" shrinkToFit="1"/>
    </xf>
    <xf numFmtId="164" fontId="3" fillId="3" borderId="11">
      <alignment horizontal="right" vertical="top" shrinkToFit="1"/>
    </xf>
    <xf numFmtId="49" fontId="3" fillId="4" borderId="12">
      <alignment horizontal="center" vertical="top" shrinkToFit="1"/>
    </xf>
    <xf numFmtId="0" fontId="3" fillId="4" borderId="13">
      <alignment horizontal="left" vertical="top" wrapText="1"/>
    </xf>
    <xf numFmtId="164" fontId="3" fillId="4" borderId="13">
      <alignment horizontal="right" vertical="top" shrinkToFit="1"/>
    </xf>
    <xf numFmtId="164" fontId="3" fillId="4" borderId="14">
      <alignment horizontal="right" vertical="top" shrinkToFit="1"/>
    </xf>
    <xf numFmtId="49" fontId="5" fillId="0" borderId="12">
      <alignment horizontal="center" vertical="top" shrinkToFit="1"/>
    </xf>
    <xf numFmtId="0" fontId="2" fillId="0" borderId="13">
      <alignment horizontal="left" vertical="top" wrapText="1"/>
    </xf>
    <xf numFmtId="164" fontId="2" fillId="0" borderId="13">
      <alignment horizontal="right" vertical="top" shrinkToFit="1"/>
    </xf>
    <xf numFmtId="164" fontId="6" fillId="0" borderId="14">
      <alignment horizontal="right" vertical="top" shrinkToFit="1"/>
    </xf>
    <xf numFmtId="0" fontId="4" fillId="5" borderId="15"/>
    <xf numFmtId="164" fontId="4" fillId="5" borderId="15">
      <alignment horizontal="right" shrinkToFit="1"/>
    </xf>
    <xf numFmtId="164" fontId="4" fillId="5" borderId="16">
      <alignment horizontal="right" shrinkToFit="1"/>
    </xf>
    <xf numFmtId="0" fontId="2" fillId="0" borderId="17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4" fontId="4" fillId="5" borderId="15">
      <alignment horizontal="right" shrinkToFit="1"/>
    </xf>
    <xf numFmtId="4" fontId="4" fillId="5" borderId="16">
      <alignment horizontal="right" shrinkToFit="1"/>
    </xf>
    <xf numFmtId="4" fontId="4" fillId="2" borderId="7">
      <alignment horizontal="right" vertical="top" wrapText="1" shrinkToFit="1"/>
    </xf>
    <xf numFmtId="4" fontId="4" fillId="2" borderId="8">
      <alignment horizontal="right" vertical="top" shrinkToFit="1"/>
    </xf>
    <xf numFmtId="4" fontId="3" fillId="3" borderId="10">
      <alignment horizontal="right" vertical="top" shrinkToFit="1"/>
    </xf>
    <xf numFmtId="4" fontId="3" fillId="3" borderId="11">
      <alignment horizontal="right" vertical="top" shrinkToFit="1"/>
    </xf>
    <xf numFmtId="4" fontId="3" fillId="4" borderId="13">
      <alignment horizontal="right" vertical="top" shrinkToFit="1"/>
    </xf>
    <xf numFmtId="4" fontId="3" fillId="4" borderId="14">
      <alignment horizontal="right" vertical="top" shrinkToFit="1"/>
    </xf>
    <xf numFmtId="4" fontId="2" fillId="0" borderId="13">
      <alignment horizontal="right" vertical="top" shrinkToFit="1"/>
    </xf>
    <xf numFmtId="4" fontId="6" fillId="0" borderId="14">
      <alignment horizontal="right" vertical="top" shrinkToFit="1"/>
    </xf>
    <xf numFmtId="49" fontId="3" fillId="0" borderId="21">
      <alignment horizontal="center" vertical="center" wrapText="1"/>
    </xf>
    <xf numFmtId="49" fontId="3" fillId="0" borderId="22">
      <alignment horizontal="center" vertical="center" wrapText="1"/>
    </xf>
    <xf numFmtId="164" fontId="3" fillId="4" borderId="13">
      <alignment horizontal="right" vertical="top" shrinkToFit="1"/>
    </xf>
    <xf numFmtId="164" fontId="3" fillId="4" borderId="14">
      <alignment horizontal="right" vertical="top" shrinkToFit="1"/>
    </xf>
    <xf numFmtId="164" fontId="2" fillId="0" borderId="13">
      <alignment horizontal="right" vertical="top" shrinkToFit="1"/>
    </xf>
    <xf numFmtId="164" fontId="2" fillId="0" borderId="14">
      <alignment horizontal="right" vertical="top" shrinkToFit="1"/>
    </xf>
    <xf numFmtId="0" fontId="2" fillId="0" borderId="23"/>
    <xf numFmtId="0" fontId="2" fillId="0" borderId="24"/>
    <xf numFmtId="0" fontId="2" fillId="0" borderId="25"/>
    <xf numFmtId="0" fontId="4" fillId="5" borderId="26"/>
    <xf numFmtId="164" fontId="4" fillId="5" borderId="15">
      <alignment horizontal="right" shrinkToFit="1"/>
    </xf>
    <xf numFmtId="164" fontId="4" fillId="5" borderId="16">
      <alignment horizontal="right" shrinkToFit="1"/>
    </xf>
    <xf numFmtId="164" fontId="12" fillId="4" borderId="14">
      <alignment horizontal="right" vertical="top" shrinkToFit="1"/>
    </xf>
    <xf numFmtId="164" fontId="13" fillId="0" borderId="14">
      <alignment horizontal="right" vertical="top" shrinkToFit="1"/>
    </xf>
  </cellStyleXfs>
  <cellXfs count="76">
    <xf numFmtId="0" fontId="0" fillId="0" borderId="0" xfId="0"/>
    <xf numFmtId="0" fontId="9" fillId="0" borderId="1" xfId="0" applyFont="1" applyFill="1" applyBorder="1" applyProtection="1">
      <protection locked="0"/>
    </xf>
    <xf numFmtId="49" fontId="10" fillId="0" borderId="12" xfId="11" applyNumberFormat="1" applyFont="1" applyFill="1" applyBorder="1" applyProtection="1">
      <alignment horizontal="center" vertical="top" shrinkToFit="1"/>
    </xf>
    <xf numFmtId="0" fontId="10" fillId="0" borderId="13" xfId="12" quotePrefix="1" applyNumberFormat="1" applyFont="1" applyFill="1" applyBorder="1" applyProtection="1">
      <alignment horizontal="left" vertical="top" wrapText="1"/>
    </xf>
    <xf numFmtId="164" fontId="10" fillId="0" borderId="13" xfId="47" applyNumberFormat="1" applyFont="1" applyFill="1" applyBorder="1" applyProtection="1">
      <alignment horizontal="right" vertical="top" shrinkToFit="1"/>
    </xf>
    <xf numFmtId="164" fontId="10" fillId="0" borderId="14" xfId="48" applyNumberFormat="1" applyFont="1" applyFill="1" applyBorder="1" applyProtection="1">
      <alignment horizontal="right" vertical="top" shrinkToFit="1"/>
    </xf>
    <xf numFmtId="164" fontId="10" fillId="0" borderId="14" xfId="56" applyNumberFormat="1" applyFont="1" applyProtection="1">
      <alignment horizontal="right" vertical="top" shrinkToFit="1"/>
    </xf>
    <xf numFmtId="164" fontId="9" fillId="0" borderId="1" xfId="0" applyNumberFormat="1" applyFont="1" applyFill="1" applyBorder="1" applyAlignment="1" applyProtection="1">
      <alignment horizontal="right" vertical="top"/>
      <protection locked="0"/>
    </xf>
    <xf numFmtId="165" fontId="9" fillId="0" borderId="1" xfId="0" applyNumberFormat="1" applyFont="1" applyFill="1" applyBorder="1" applyAlignment="1" applyProtection="1">
      <alignment horizontal="right" vertical="top"/>
      <protection locked="0"/>
    </xf>
    <xf numFmtId="0" fontId="10" fillId="0" borderId="1" xfId="26" applyNumberFormat="1" applyFont="1" applyFill="1" applyBorder="1" applyProtection="1"/>
    <xf numFmtId="164" fontId="9" fillId="0" borderId="27" xfId="0" applyNumberFormat="1" applyFont="1" applyFill="1" applyBorder="1" applyAlignment="1" applyProtection="1">
      <alignment horizontal="right" vertical="top"/>
      <protection locked="0"/>
    </xf>
    <xf numFmtId="165" fontId="9" fillId="0" borderId="28" xfId="0" applyNumberFormat="1" applyFont="1" applyFill="1" applyBorder="1" applyAlignment="1" applyProtection="1">
      <alignment horizontal="right" vertical="top"/>
      <protection locked="0"/>
    </xf>
    <xf numFmtId="164" fontId="9" fillId="0" borderId="28" xfId="0" applyNumberFormat="1" applyFont="1" applyFill="1" applyBorder="1" applyAlignment="1" applyProtection="1">
      <alignment horizontal="right" vertical="top"/>
      <protection locked="0"/>
    </xf>
    <xf numFmtId="0" fontId="10" fillId="0" borderId="29" xfId="49" applyNumberFormat="1" applyFont="1" applyFill="1" applyBorder="1" applyProtection="1"/>
    <xf numFmtId="0" fontId="10" fillId="0" borderId="30" xfId="50" applyNumberFormat="1" applyFont="1" applyFill="1" applyBorder="1" applyProtection="1"/>
    <xf numFmtId="164" fontId="10" fillId="0" borderId="30" xfId="50" applyNumberFormat="1" applyFont="1" applyFill="1" applyBorder="1" applyAlignment="1" applyProtection="1">
      <alignment horizontal="right" vertical="top"/>
    </xf>
    <xf numFmtId="0" fontId="10" fillId="0" borderId="31" xfId="51" applyNumberFormat="1" applyFont="1" applyFill="1" applyBorder="1" applyProtection="1"/>
    <xf numFmtId="164" fontId="10" fillId="0" borderId="1" xfId="26" applyNumberFormat="1" applyFont="1" applyFill="1" applyBorder="1" applyProtection="1"/>
    <xf numFmtId="0" fontId="8" fillId="10" borderId="32" xfId="52" applyNumberFormat="1" applyFont="1" applyFill="1" applyBorder="1" applyProtection="1"/>
    <xf numFmtId="0" fontId="8" fillId="10" borderId="20" xfId="23" applyNumberFormat="1" applyFont="1" applyFill="1" applyBorder="1" applyProtection="1"/>
    <xf numFmtId="164" fontId="8" fillId="10" borderId="18" xfId="23" applyNumberFormat="1" applyFont="1" applyFill="1" applyBorder="1" applyAlignment="1" applyProtection="1">
      <alignment horizontal="right" vertical="top"/>
    </xf>
    <xf numFmtId="164" fontId="8" fillId="10" borderId="18" xfId="53" applyNumberFormat="1" applyFont="1" applyFill="1" applyBorder="1" applyProtection="1">
      <alignment horizontal="right" shrinkToFit="1"/>
    </xf>
    <xf numFmtId="164" fontId="8" fillId="10" borderId="18" xfId="54" applyNumberFormat="1" applyFont="1" applyFill="1" applyBorder="1" applyProtection="1">
      <alignment horizontal="right" shrinkToFit="1"/>
    </xf>
    <xf numFmtId="164" fontId="14" fillId="7" borderId="19" xfId="0" applyNumberFormat="1" applyFont="1" applyFill="1" applyBorder="1" applyAlignment="1" applyProtection="1">
      <alignment horizontal="right" vertical="top"/>
      <protection locked="0"/>
    </xf>
    <xf numFmtId="165" fontId="14" fillId="7" borderId="33" xfId="0" applyNumberFormat="1" applyFont="1" applyFill="1" applyBorder="1" applyAlignment="1" applyProtection="1">
      <alignment horizontal="right" vertical="top"/>
      <protection locked="0"/>
    </xf>
    <xf numFmtId="164" fontId="14" fillId="7" borderId="18" xfId="0" applyNumberFormat="1" applyFont="1" applyFill="1" applyBorder="1" applyAlignment="1" applyProtection="1">
      <alignment horizontal="right" vertical="top"/>
      <protection locked="0"/>
    </xf>
    <xf numFmtId="165" fontId="14" fillId="7" borderId="18" xfId="0" applyNumberFormat="1" applyFont="1" applyFill="1" applyBorder="1" applyAlignment="1" applyProtection="1">
      <alignment horizontal="right" vertical="top"/>
      <protection locked="0"/>
    </xf>
    <xf numFmtId="49" fontId="8" fillId="0" borderId="34" xfId="4" applyNumberFormat="1" applyFont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vertical="top"/>
      <protection locked="0"/>
    </xf>
    <xf numFmtId="49" fontId="8" fillId="11" borderId="34" xfId="4" applyNumberFormat="1" applyFont="1" applyFill="1" applyBorder="1" applyAlignment="1" applyProtection="1">
      <alignment horizontal="center" vertical="center" wrapText="1"/>
    </xf>
    <xf numFmtId="49" fontId="8" fillId="0" borderId="34" xfId="4" applyNumberFormat="1" applyFont="1" applyFill="1" applyBorder="1" applyAlignment="1" applyProtection="1">
      <alignment horizontal="center" vertical="center" wrapText="1"/>
    </xf>
    <xf numFmtId="0" fontId="11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0" fillId="0" borderId="37" xfId="2" applyNumberFormat="1" applyFont="1" applyFill="1" applyBorder="1" applyAlignment="1" applyProtection="1">
      <alignment horizontal="right" vertical="top" wrapText="1"/>
    </xf>
    <xf numFmtId="0" fontId="0" fillId="0" borderId="37" xfId="0" applyBorder="1" applyAlignment="1"/>
    <xf numFmtId="0" fontId="14" fillId="0" borderId="35" xfId="0" applyFont="1" applyFill="1" applyBorder="1" applyAlignment="1" applyProtection="1">
      <alignment horizontal="center" vertical="center" wrapText="1"/>
      <protection locked="0"/>
    </xf>
    <xf numFmtId="0" fontId="15" fillId="0" borderId="36" xfId="0" applyFont="1" applyBorder="1" applyAlignment="1">
      <alignment horizontal="center" vertical="center" wrapText="1"/>
    </xf>
    <xf numFmtId="0" fontId="10" fillId="0" borderId="1" xfId="27" applyNumberFormat="1" applyFont="1" applyFill="1" applyBorder="1" applyProtection="1">
      <alignment horizontal="left" vertical="top" wrapText="1"/>
    </xf>
    <xf numFmtId="0" fontId="10" fillId="0" borderId="1" xfId="27" applyFont="1" applyFill="1" applyBorder="1">
      <alignment horizontal="left" vertical="top" wrapText="1"/>
    </xf>
    <xf numFmtId="49" fontId="8" fillId="0" borderId="34" xfId="3" applyNumberFormat="1" applyFont="1" applyFill="1" applyBorder="1" applyAlignment="1" applyProtection="1">
      <alignment horizontal="center" vertical="center" wrapText="1"/>
    </xf>
    <xf numFmtId="49" fontId="8" fillId="0" borderId="34" xfId="4" applyNumberFormat="1" applyFont="1" applyBorder="1" applyAlignment="1" applyProtection="1">
      <alignment horizontal="center" vertical="center" wrapText="1"/>
    </xf>
    <xf numFmtId="49" fontId="8" fillId="0" borderId="34" xfId="43" applyNumberFormat="1" applyFont="1" applyFill="1" applyBorder="1" applyProtection="1">
      <alignment horizontal="center" vertical="center" wrapText="1"/>
    </xf>
    <xf numFmtId="49" fontId="8" fillId="0" borderId="34" xfId="43" applyFont="1" applyFill="1" applyBorder="1">
      <alignment horizontal="center" vertical="center" wrapText="1"/>
    </xf>
    <xf numFmtId="49" fontId="8" fillId="0" borderId="34" xfId="3" applyNumberFormat="1" applyFont="1" applyFill="1" applyBorder="1" applyProtection="1">
      <alignment horizontal="center" vertical="center" wrapText="1"/>
    </xf>
    <xf numFmtId="49" fontId="8" fillId="0" borderId="34" xfId="4" applyNumberFormat="1" applyFont="1" applyFill="1" applyBorder="1" applyProtection="1">
      <alignment horizontal="center" vertical="center" wrapText="1"/>
    </xf>
    <xf numFmtId="49" fontId="8" fillId="0" borderId="34" xfId="4" applyFont="1" applyFill="1" applyBorder="1">
      <alignment horizontal="center" vertical="center" wrapText="1"/>
    </xf>
    <xf numFmtId="49" fontId="8" fillId="0" borderId="35" xfId="6" applyNumberFormat="1" applyFont="1" applyFill="1" applyBorder="1" applyProtection="1">
      <alignment horizontal="center" vertical="center" wrapText="1"/>
    </xf>
    <xf numFmtId="0" fontId="14" fillId="0" borderId="35" xfId="0" applyFont="1" applyFill="1" applyBorder="1" applyAlignment="1" applyProtection="1">
      <alignment horizontal="center"/>
      <protection locked="0"/>
    </xf>
    <xf numFmtId="164" fontId="14" fillId="6" borderId="38" xfId="0" applyNumberFormat="1" applyFont="1" applyFill="1" applyBorder="1" applyAlignment="1" applyProtection="1">
      <alignment horizontal="right" vertical="top"/>
      <protection locked="0"/>
    </xf>
    <xf numFmtId="165" fontId="14" fillId="6" borderId="38" xfId="0" applyNumberFormat="1" applyFont="1" applyFill="1" applyBorder="1" applyAlignment="1" applyProtection="1">
      <alignment horizontal="right" vertical="top"/>
      <protection locked="0"/>
    </xf>
    <xf numFmtId="164" fontId="9" fillId="0" borderId="38" xfId="0" applyNumberFormat="1" applyFont="1" applyFill="1" applyBorder="1" applyAlignment="1" applyProtection="1">
      <alignment horizontal="right" vertical="top"/>
      <protection locked="0"/>
    </xf>
    <xf numFmtId="165" fontId="9" fillId="0" borderId="38" xfId="0" applyNumberFormat="1" applyFont="1" applyFill="1" applyBorder="1" applyAlignment="1" applyProtection="1">
      <alignment horizontal="right" vertical="top"/>
      <protection locked="0"/>
    </xf>
    <xf numFmtId="0" fontId="9" fillId="0" borderId="38" xfId="0" applyFont="1" applyFill="1" applyBorder="1" applyAlignment="1" applyProtection="1">
      <alignment vertical="top" wrapText="1"/>
      <protection locked="0"/>
    </xf>
    <xf numFmtId="49" fontId="8" fillId="0" borderId="35" xfId="44" applyNumberFormat="1" applyFont="1" applyFill="1" applyBorder="1" applyProtection="1">
      <alignment horizontal="center" vertical="center" wrapText="1"/>
    </xf>
    <xf numFmtId="49" fontId="8" fillId="0" borderId="35" xfId="5" applyNumberFormat="1" applyFont="1" applyFill="1" applyBorder="1" applyProtection="1">
      <alignment horizontal="center" vertical="center" wrapText="1"/>
    </xf>
    <xf numFmtId="49" fontId="8" fillId="9" borderId="38" xfId="7" applyNumberFormat="1" applyFont="1" applyFill="1" applyBorder="1" applyProtection="1">
      <alignment horizontal="center" vertical="top" shrinkToFit="1"/>
    </xf>
    <xf numFmtId="0" fontId="8" fillId="9" borderId="38" xfId="8" quotePrefix="1" applyNumberFormat="1" applyFont="1" applyFill="1" applyBorder="1" applyProtection="1">
      <alignment horizontal="left" vertical="top" wrapText="1"/>
    </xf>
    <xf numFmtId="164" fontId="8" fillId="8" borderId="38" xfId="55" applyNumberFormat="1" applyFont="1" applyFill="1" applyBorder="1" applyAlignment="1" applyProtection="1">
      <alignment horizontal="right" vertical="top" shrinkToFit="1"/>
    </xf>
    <xf numFmtId="164" fontId="8" fillId="9" borderId="38" xfId="45" applyNumberFormat="1" applyFont="1" applyFill="1" applyBorder="1" applyProtection="1">
      <alignment horizontal="right" vertical="top" shrinkToFit="1"/>
    </xf>
    <xf numFmtId="164" fontId="8" fillId="9" borderId="38" xfId="46" applyNumberFormat="1" applyFont="1" applyFill="1" applyBorder="1" applyProtection="1">
      <alignment horizontal="right" vertical="top" shrinkToFit="1"/>
    </xf>
    <xf numFmtId="49" fontId="10" fillId="0" borderId="38" xfId="11" applyNumberFormat="1" applyFont="1" applyFill="1" applyBorder="1" applyProtection="1">
      <alignment horizontal="center" vertical="top" shrinkToFit="1"/>
    </xf>
    <xf numFmtId="0" fontId="10" fillId="0" borderId="38" xfId="12" quotePrefix="1" applyNumberFormat="1" applyFont="1" applyFill="1" applyBorder="1" applyProtection="1">
      <alignment horizontal="left" vertical="top" wrapText="1"/>
    </xf>
    <xf numFmtId="164" fontId="10" fillId="0" borderId="38" xfId="56" applyNumberFormat="1" applyFont="1" applyBorder="1" applyAlignment="1" applyProtection="1">
      <alignment horizontal="right" vertical="top" shrinkToFit="1"/>
    </xf>
    <xf numFmtId="164" fontId="10" fillId="0" borderId="38" xfId="47" applyNumberFormat="1" applyFont="1" applyFill="1" applyBorder="1" applyProtection="1">
      <alignment horizontal="right" vertical="top" shrinkToFit="1"/>
    </xf>
    <xf numFmtId="164" fontId="10" fillId="0" borderId="38" xfId="48" applyNumberFormat="1" applyFont="1" applyFill="1" applyBorder="1" applyProtection="1">
      <alignment horizontal="right" vertical="top" shrinkToFit="1"/>
    </xf>
    <xf numFmtId="164" fontId="10" fillId="0" borderId="38" xfId="12" quotePrefix="1" applyNumberFormat="1" applyFont="1" applyFill="1" applyBorder="1" applyAlignment="1" applyProtection="1">
      <alignment horizontal="right" vertical="top" wrapText="1"/>
    </xf>
    <xf numFmtId="164" fontId="8" fillId="8" borderId="38" xfId="55" applyNumberFormat="1" applyFont="1" applyFill="1" applyBorder="1" applyProtection="1">
      <alignment horizontal="right" vertical="top" shrinkToFit="1"/>
    </xf>
    <xf numFmtId="164" fontId="10" fillId="0" borderId="38" xfId="56" applyNumberFormat="1" applyFont="1" applyBorder="1" applyProtection="1">
      <alignment horizontal="right" vertical="top" shrinkToFit="1"/>
    </xf>
    <xf numFmtId="164" fontId="8" fillId="9" borderId="38" xfId="8" quotePrefix="1" applyNumberFormat="1" applyFont="1" applyFill="1" applyBorder="1" applyAlignment="1" applyProtection="1">
      <alignment horizontal="right" vertical="top" wrapText="1"/>
    </xf>
    <xf numFmtId="49" fontId="10" fillId="0" borderId="38" xfId="7" applyNumberFormat="1" applyFont="1" applyFill="1" applyBorder="1" applyProtection="1">
      <alignment horizontal="center" vertical="top" shrinkToFit="1"/>
    </xf>
    <xf numFmtId="0" fontId="10" fillId="0" borderId="38" xfId="8" quotePrefix="1" applyNumberFormat="1" applyFont="1" applyFill="1" applyBorder="1" applyProtection="1">
      <alignment horizontal="left" vertical="top" wrapText="1"/>
    </xf>
    <xf numFmtId="164" fontId="10" fillId="0" borderId="38" xfId="8" quotePrefix="1" applyNumberFormat="1" applyFont="1" applyFill="1" applyBorder="1" applyAlignment="1" applyProtection="1">
      <alignment horizontal="right" vertical="top" wrapText="1"/>
    </xf>
    <xf numFmtId="164" fontId="10" fillId="0" borderId="38" xfId="45" applyNumberFormat="1" applyFont="1" applyFill="1" applyBorder="1" applyProtection="1">
      <alignment horizontal="right" vertical="top" shrinkToFit="1"/>
    </xf>
    <xf numFmtId="164" fontId="10" fillId="0" borderId="38" xfId="46" applyNumberFormat="1" applyFont="1" applyFill="1" applyBorder="1" applyProtection="1">
      <alignment horizontal="right" vertical="top" shrinkToFit="1"/>
    </xf>
    <xf numFmtId="165" fontId="9" fillId="0" borderId="38" xfId="0" applyNumberFormat="1" applyFont="1" applyFill="1" applyBorder="1" applyAlignment="1" applyProtection="1">
      <alignment horizontal="left" vertical="top" wrapText="1"/>
      <protection locked="0"/>
    </xf>
    <xf numFmtId="0" fontId="9" fillId="0" borderId="1" xfId="0" applyFont="1" applyFill="1" applyBorder="1" applyAlignment="1" applyProtection="1">
      <alignment horizontal="left" vertical="top" wrapText="1"/>
      <protection locked="0"/>
    </xf>
  </cellXfs>
  <cellStyles count="57">
    <cellStyle name="br" xfId="30"/>
    <cellStyle name="col" xfId="29"/>
    <cellStyle name="ex58" xfId="33"/>
    <cellStyle name="ex59" xfId="34"/>
    <cellStyle name="ex60" xfId="7"/>
    <cellStyle name="ex61" xfId="8"/>
    <cellStyle name="ex62" xfId="35"/>
    <cellStyle name="ex63" xfId="36"/>
    <cellStyle name="ex64" xfId="11"/>
    <cellStyle name="ex65" xfId="12"/>
    <cellStyle name="ex66" xfId="37"/>
    <cellStyle name="ex67" xfId="38"/>
    <cellStyle name="ex68" xfId="15"/>
    <cellStyle name="ex69" xfId="16"/>
    <cellStyle name="ex70" xfId="39"/>
    <cellStyle name="ex71" xfId="40"/>
    <cellStyle name="ex72" xfId="19"/>
    <cellStyle name="ex73" xfId="20"/>
    <cellStyle name="ex74" xfId="41"/>
    <cellStyle name="ex75" xfId="42"/>
    <cellStyle name="st57" xfId="2"/>
    <cellStyle name="st66" xfId="55"/>
    <cellStyle name="st67" xfId="56"/>
    <cellStyle name="st68" xfId="53"/>
    <cellStyle name="st69" xfId="54"/>
    <cellStyle name="st70" xfId="45"/>
    <cellStyle name="st71" xfId="46"/>
    <cellStyle name="st72" xfId="47"/>
    <cellStyle name="st73" xfId="48"/>
    <cellStyle name="st76" xfId="24"/>
    <cellStyle name="st77" xfId="25"/>
    <cellStyle name="st78" xfId="9"/>
    <cellStyle name="st79" xfId="10"/>
    <cellStyle name="st80" xfId="13"/>
    <cellStyle name="st81" xfId="14"/>
    <cellStyle name="st82" xfId="17"/>
    <cellStyle name="st83" xfId="18"/>
    <cellStyle name="st84" xfId="21"/>
    <cellStyle name="st85" xfId="22"/>
    <cellStyle name="style0" xfId="31"/>
    <cellStyle name="td" xfId="32"/>
    <cellStyle name="tr" xfId="28"/>
    <cellStyle name="xl_bot_header" xfId="5"/>
    <cellStyle name="xl_bot_left_header" xfId="44"/>
    <cellStyle name="xl_bot_right_header" xfId="6"/>
    <cellStyle name="xl_footer" xfId="27"/>
    <cellStyle name="xl_header" xfId="1"/>
    <cellStyle name="xl_top_header" xfId="3"/>
    <cellStyle name="xl_top_left_header" xfId="43"/>
    <cellStyle name="xl_top_right_header" xfId="4"/>
    <cellStyle name="xl_total_bot" xfId="26"/>
    <cellStyle name="xl_total_center" xfId="23"/>
    <cellStyle name="xl_total_left" xfId="52"/>
    <cellStyle name="xl_total_top" xfId="50"/>
    <cellStyle name="xl_total_top_left" xfId="49"/>
    <cellStyle name="xl_total_top_right" xfId="51"/>
    <cellStyle name="Обычный" xfId="0" builtinId="0"/>
  </cellStyles>
  <dxfs count="0"/>
  <tableStyles count="0"/>
  <colors>
    <mruColors>
      <color rgb="FF799FC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view="pageBreakPreview" zoomScaleNormal="100" zoomScaleSheetLayoutView="100" workbookViewId="0">
      <pane ySplit="5" topLeftCell="A6" activePane="bottomLeft" state="frozen"/>
      <selection pane="bottomLeft" sqref="A1:J1"/>
    </sheetView>
  </sheetViews>
  <sheetFormatPr defaultRowHeight="15.75" outlineLevelRow="2" x14ac:dyDescent="0.25"/>
  <cols>
    <col min="1" max="1" width="12.5703125" style="1" customWidth="1"/>
    <col min="2" max="2" width="40.5703125" style="1" customWidth="1"/>
    <col min="3" max="3" width="19" style="1" customWidth="1"/>
    <col min="4" max="5" width="17.7109375" style="1" customWidth="1"/>
    <col min="6" max="6" width="17.5703125" style="1" customWidth="1"/>
    <col min="7" max="7" width="12.7109375" style="1" customWidth="1"/>
    <col min="8" max="8" width="17.7109375" style="1" customWidth="1"/>
    <col min="9" max="9" width="12.7109375" style="1" customWidth="1"/>
    <col min="10" max="10" width="61.7109375" style="1" customWidth="1"/>
    <col min="11" max="16384" width="9.140625" style="1"/>
  </cols>
  <sheetData>
    <row r="1" spans="1:10" ht="57" customHeight="1" x14ac:dyDescent="0.25">
      <c r="A1" s="31" t="s">
        <v>100</v>
      </c>
      <c r="B1" s="31"/>
      <c r="C1" s="31"/>
      <c r="D1" s="31"/>
      <c r="E1" s="31"/>
      <c r="F1" s="31"/>
      <c r="G1" s="31"/>
      <c r="H1" s="31"/>
      <c r="I1" s="31"/>
      <c r="J1" s="32"/>
    </row>
    <row r="2" spans="1:10" ht="15.2" customHeight="1" x14ac:dyDescent="0.25">
      <c r="A2" s="33" t="s">
        <v>13</v>
      </c>
      <c r="B2" s="33"/>
      <c r="C2" s="33"/>
      <c r="D2" s="33"/>
      <c r="E2" s="33"/>
      <c r="F2" s="33"/>
      <c r="G2" s="33"/>
      <c r="H2" s="33"/>
      <c r="I2" s="33"/>
      <c r="J2" s="34"/>
    </row>
    <row r="3" spans="1:10" ht="38.450000000000003" customHeight="1" x14ac:dyDescent="0.25">
      <c r="A3" s="41" t="s">
        <v>14</v>
      </c>
      <c r="B3" s="43" t="s">
        <v>88</v>
      </c>
      <c r="C3" s="39" t="s">
        <v>8</v>
      </c>
      <c r="D3" s="39" t="s">
        <v>5</v>
      </c>
      <c r="E3" s="44" t="s">
        <v>4</v>
      </c>
      <c r="F3" s="40" t="s">
        <v>7</v>
      </c>
      <c r="G3" s="40"/>
      <c r="H3" s="40" t="s">
        <v>11</v>
      </c>
      <c r="I3" s="40"/>
      <c r="J3" s="35" t="s">
        <v>95</v>
      </c>
    </row>
    <row r="4" spans="1:10" ht="28.5" customHeight="1" x14ac:dyDescent="0.25">
      <c r="A4" s="42"/>
      <c r="B4" s="43"/>
      <c r="C4" s="39"/>
      <c r="D4" s="39"/>
      <c r="E4" s="45"/>
      <c r="F4" s="27" t="s">
        <v>9</v>
      </c>
      <c r="G4" s="30" t="s">
        <v>10</v>
      </c>
      <c r="H4" s="27" t="s">
        <v>9</v>
      </c>
      <c r="I4" s="29" t="s">
        <v>10</v>
      </c>
      <c r="J4" s="36"/>
    </row>
    <row r="5" spans="1:10" x14ac:dyDescent="0.25">
      <c r="A5" s="53" t="s">
        <v>0</v>
      </c>
      <c r="B5" s="54" t="s">
        <v>1</v>
      </c>
      <c r="C5" s="54" t="s">
        <v>2</v>
      </c>
      <c r="D5" s="54" t="s">
        <v>3</v>
      </c>
      <c r="E5" s="46" t="s">
        <v>6</v>
      </c>
      <c r="F5" s="46" t="s">
        <v>91</v>
      </c>
      <c r="G5" s="46" t="s">
        <v>92</v>
      </c>
      <c r="H5" s="46" t="s">
        <v>93</v>
      </c>
      <c r="I5" s="46" t="s">
        <v>94</v>
      </c>
      <c r="J5" s="47">
        <v>10</v>
      </c>
    </row>
    <row r="6" spans="1:10" ht="31.5" x14ac:dyDescent="0.25">
      <c r="A6" s="55" t="s">
        <v>15</v>
      </c>
      <c r="B6" s="56" t="s">
        <v>16</v>
      </c>
      <c r="C6" s="57">
        <v>92371.247440000006</v>
      </c>
      <c r="D6" s="58">
        <v>105453.94798</v>
      </c>
      <c r="E6" s="59">
        <v>98100.649980000002</v>
      </c>
      <c r="F6" s="48">
        <f>E6-C6</f>
        <v>5729.4025399999955</v>
      </c>
      <c r="G6" s="49">
        <f>E6/C6-100%</f>
        <v>6.2025821874079901E-2</v>
      </c>
      <c r="H6" s="48">
        <f>E6-D6</f>
        <v>-7353.2979999999952</v>
      </c>
      <c r="I6" s="49">
        <f>E6/D6-100%</f>
        <v>-6.9729945069430643E-2</v>
      </c>
      <c r="J6" s="49"/>
    </row>
    <row r="7" spans="1:10" ht="63.75" customHeight="1" outlineLevel="1" x14ac:dyDescent="0.25">
      <c r="A7" s="60" t="s">
        <v>17</v>
      </c>
      <c r="B7" s="61" t="s">
        <v>18</v>
      </c>
      <c r="C7" s="62">
        <v>3547.7434800000001</v>
      </c>
      <c r="D7" s="63">
        <v>3799.96254</v>
      </c>
      <c r="E7" s="64">
        <v>3586.22766</v>
      </c>
      <c r="F7" s="50">
        <f t="shared" ref="F7:F48" si="0">E7-C7</f>
        <v>38.484179999999924</v>
      </c>
      <c r="G7" s="51">
        <f>E7/C7-100%</f>
        <v>1.0847509189136684E-2</v>
      </c>
      <c r="H7" s="50">
        <f t="shared" ref="H7:H48" si="1">E7-D7</f>
        <v>-213.73487999999998</v>
      </c>
      <c r="I7" s="51">
        <f t="shared" ref="I7:I48" si="2">E7/D7-100%</f>
        <v>-5.6246575525452425E-2</v>
      </c>
      <c r="J7" s="52"/>
    </row>
    <row r="8" spans="1:10" ht="78.75" outlineLevel="1" x14ac:dyDescent="0.25">
      <c r="A8" s="60" t="s">
        <v>19</v>
      </c>
      <c r="B8" s="61" t="s">
        <v>20</v>
      </c>
      <c r="C8" s="62">
        <v>50</v>
      </c>
      <c r="D8" s="63">
        <v>117.867</v>
      </c>
      <c r="E8" s="64">
        <v>117.867</v>
      </c>
      <c r="F8" s="50">
        <f t="shared" si="0"/>
        <v>67.867000000000004</v>
      </c>
      <c r="G8" s="51">
        <f t="shared" ref="G8:G48" si="3">E8/C8-100%</f>
        <v>1.3573400000000002</v>
      </c>
      <c r="H8" s="50">
        <f t="shared" si="1"/>
        <v>0</v>
      </c>
      <c r="I8" s="51">
        <f t="shared" si="2"/>
        <v>0</v>
      </c>
      <c r="J8" s="52" t="s">
        <v>113</v>
      </c>
    </row>
    <row r="9" spans="1:10" ht="94.5" outlineLevel="1" x14ac:dyDescent="0.25">
      <c r="A9" s="60" t="s">
        <v>21</v>
      </c>
      <c r="B9" s="61" t="s">
        <v>22</v>
      </c>
      <c r="C9" s="62">
        <v>44821.938959999999</v>
      </c>
      <c r="D9" s="63">
        <v>45648.973239999999</v>
      </c>
      <c r="E9" s="64">
        <v>42397.95708</v>
      </c>
      <c r="F9" s="50">
        <f t="shared" si="0"/>
        <v>-2423.9818799999994</v>
      </c>
      <c r="G9" s="51">
        <f t="shared" si="3"/>
        <v>-5.4080254809217632E-2</v>
      </c>
      <c r="H9" s="50">
        <f t="shared" si="1"/>
        <v>-3251.0161599999992</v>
      </c>
      <c r="I9" s="51">
        <f t="shared" si="2"/>
        <v>-7.1217728006887304E-2</v>
      </c>
      <c r="J9" s="52" t="s">
        <v>99</v>
      </c>
    </row>
    <row r="10" spans="1:10" ht="63" outlineLevel="1" x14ac:dyDescent="0.25">
      <c r="A10" s="60" t="s">
        <v>23</v>
      </c>
      <c r="B10" s="61" t="s">
        <v>24</v>
      </c>
      <c r="C10" s="62">
        <v>400.77699999999999</v>
      </c>
      <c r="D10" s="63">
        <v>400.77699999999999</v>
      </c>
      <c r="E10" s="64">
        <v>215.55199999999999</v>
      </c>
      <c r="F10" s="50">
        <f t="shared" si="0"/>
        <v>-185.22499999999999</v>
      </c>
      <c r="G10" s="51">
        <f t="shared" si="3"/>
        <v>-0.46216474498287075</v>
      </c>
      <c r="H10" s="50">
        <f t="shared" si="1"/>
        <v>-185.22499999999999</v>
      </c>
      <c r="I10" s="51">
        <f t="shared" si="2"/>
        <v>-0.46216474498287075</v>
      </c>
      <c r="J10" s="52" t="s">
        <v>114</v>
      </c>
    </row>
    <row r="11" spans="1:10" ht="63" outlineLevel="1" x14ac:dyDescent="0.25">
      <c r="A11" s="60" t="s">
        <v>25</v>
      </c>
      <c r="B11" s="61" t="s">
        <v>26</v>
      </c>
      <c r="C11" s="62">
        <v>20071.712</v>
      </c>
      <c r="D11" s="63">
        <v>20163.4467</v>
      </c>
      <c r="E11" s="64">
        <v>17664.515230000001</v>
      </c>
      <c r="F11" s="50">
        <f t="shared" si="0"/>
        <v>-2407.1967699999987</v>
      </c>
      <c r="G11" s="51">
        <f t="shared" si="3"/>
        <v>-0.11992981814406256</v>
      </c>
      <c r="H11" s="50">
        <f t="shared" si="1"/>
        <v>-2498.9314699999995</v>
      </c>
      <c r="I11" s="51">
        <f t="shared" si="2"/>
        <v>-0.12393374541466662</v>
      </c>
      <c r="J11" s="52" t="s">
        <v>96</v>
      </c>
    </row>
    <row r="12" spans="1:10" ht="31.5" outlineLevel="1" x14ac:dyDescent="0.25">
      <c r="A12" s="60" t="s">
        <v>27</v>
      </c>
      <c r="B12" s="61" t="s">
        <v>28</v>
      </c>
      <c r="C12" s="65">
        <v>0</v>
      </c>
      <c r="D12" s="63">
        <v>441.83348999999998</v>
      </c>
      <c r="E12" s="64">
        <v>441.83348999999998</v>
      </c>
      <c r="F12" s="50">
        <f t="shared" si="0"/>
        <v>441.83348999999998</v>
      </c>
      <c r="G12" s="51" t="s">
        <v>12</v>
      </c>
      <c r="H12" s="50">
        <f t="shared" si="1"/>
        <v>0</v>
      </c>
      <c r="I12" s="51">
        <f t="shared" si="2"/>
        <v>0</v>
      </c>
      <c r="J12" s="52" t="s">
        <v>115</v>
      </c>
    </row>
    <row r="13" spans="1:10" ht="31.5" outlineLevel="1" x14ac:dyDescent="0.25">
      <c r="A13" s="60" t="s">
        <v>89</v>
      </c>
      <c r="B13" s="61" t="s">
        <v>90</v>
      </c>
      <c r="C13" s="65">
        <v>1500</v>
      </c>
      <c r="D13" s="63">
        <v>0</v>
      </c>
      <c r="E13" s="64">
        <v>0</v>
      </c>
      <c r="F13" s="50">
        <f t="shared" si="0"/>
        <v>-1500</v>
      </c>
      <c r="G13" s="51">
        <f t="shared" si="3"/>
        <v>-1</v>
      </c>
      <c r="H13" s="50">
        <f t="shared" si="1"/>
        <v>0</v>
      </c>
      <c r="I13" s="51" t="s">
        <v>12</v>
      </c>
      <c r="J13" s="52" t="s">
        <v>112</v>
      </c>
    </row>
    <row r="14" spans="1:10" ht="63" outlineLevel="1" x14ac:dyDescent="0.25">
      <c r="A14" s="60" t="s">
        <v>29</v>
      </c>
      <c r="B14" s="61" t="s">
        <v>30</v>
      </c>
      <c r="C14" s="65">
        <v>21979.076000000001</v>
      </c>
      <c r="D14" s="63">
        <v>34881.088009999999</v>
      </c>
      <c r="E14" s="64">
        <v>33676.697520000002</v>
      </c>
      <c r="F14" s="50">
        <f t="shared" si="0"/>
        <v>11697.621520000001</v>
      </c>
      <c r="G14" s="51">
        <f t="shared" si="3"/>
        <v>0.53221625513283644</v>
      </c>
      <c r="H14" s="50">
        <f t="shared" si="1"/>
        <v>-1204.390489999998</v>
      </c>
      <c r="I14" s="51">
        <f t="shared" si="2"/>
        <v>-3.4528466820034742E-2</v>
      </c>
      <c r="J14" s="52" t="s">
        <v>127</v>
      </c>
    </row>
    <row r="15" spans="1:10" x14ac:dyDescent="0.25">
      <c r="A15" s="55" t="s">
        <v>31</v>
      </c>
      <c r="B15" s="56" t="s">
        <v>32</v>
      </c>
      <c r="C15" s="66">
        <v>26711.652290000002</v>
      </c>
      <c r="D15" s="58">
        <v>72835.835250000004</v>
      </c>
      <c r="E15" s="59">
        <v>69697.453269999998</v>
      </c>
      <c r="F15" s="48">
        <f t="shared" si="0"/>
        <v>42985.80098</v>
      </c>
      <c r="G15" s="49">
        <f t="shared" si="3"/>
        <v>1.609252790254855</v>
      </c>
      <c r="H15" s="48">
        <f t="shared" si="1"/>
        <v>-3138.3819800000056</v>
      </c>
      <c r="I15" s="49">
        <f t="shared" si="2"/>
        <v>-4.3088432626987805E-2</v>
      </c>
      <c r="J15" s="49"/>
    </row>
    <row r="16" spans="1:10" outlineLevel="1" x14ac:dyDescent="0.25">
      <c r="A16" s="60" t="s">
        <v>33</v>
      </c>
      <c r="B16" s="61" t="s">
        <v>34</v>
      </c>
      <c r="C16" s="67">
        <v>533.33600000000001</v>
      </c>
      <c r="D16" s="63">
        <v>533.33600000000001</v>
      </c>
      <c r="E16" s="64">
        <v>533.33600000000001</v>
      </c>
      <c r="F16" s="50">
        <f t="shared" si="0"/>
        <v>0</v>
      </c>
      <c r="G16" s="51">
        <f t="shared" si="3"/>
        <v>0</v>
      </c>
      <c r="H16" s="50">
        <f t="shared" si="1"/>
        <v>0</v>
      </c>
      <c r="I16" s="51">
        <f t="shared" si="2"/>
        <v>0</v>
      </c>
      <c r="J16" s="52"/>
    </row>
    <row r="17" spans="1:10" ht="47.25" outlineLevel="1" x14ac:dyDescent="0.25">
      <c r="A17" s="60" t="s">
        <v>35</v>
      </c>
      <c r="B17" s="61" t="s">
        <v>36</v>
      </c>
      <c r="C17" s="67">
        <v>210</v>
      </c>
      <c r="D17" s="63">
        <v>1010</v>
      </c>
      <c r="E17" s="64">
        <v>1010</v>
      </c>
      <c r="F17" s="50">
        <f t="shared" si="0"/>
        <v>800</v>
      </c>
      <c r="G17" s="51">
        <f t="shared" si="3"/>
        <v>3.8095238095238093</v>
      </c>
      <c r="H17" s="50">
        <f t="shared" si="1"/>
        <v>0</v>
      </c>
      <c r="I17" s="51">
        <f t="shared" si="2"/>
        <v>0</v>
      </c>
      <c r="J17" s="52" t="s">
        <v>106</v>
      </c>
    </row>
    <row r="18" spans="1:10" outlineLevel="1" x14ac:dyDescent="0.25">
      <c r="A18" s="60" t="s">
        <v>37</v>
      </c>
      <c r="B18" s="61" t="s">
        <v>38</v>
      </c>
      <c r="C18" s="67">
        <v>11097.88</v>
      </c>
      <c r="D18" s="63">
        <v>11172.58505</v>
      </c>
      <c r="E18" s="64">
        <v>10916.677879999999</v>
      </c>
      <c r="F18" s="50">
        <f t="shared" si="0"/>
        <v>-181.20211999999992</v>
      </c>
      <c r="G18" s="51">
        <f t="shared" si="3"/>
        <v>-1.6327633746265002E-2</v>
      </c>
      <c r="H18" s="50">
        <f t="shared" si="1"/>
        <v>-255.90717000000041</v>
      </c>
      <c r="I18" s="51">
        <f t="shared" si="2"/>
        <v>-2.2904920289687158E-2</v>
      </c>
      <c r="J18" s="52"/>
    </row>
    <row r="19" spans="1:10" ht="110.25" outlineLevel="1" x14ac:dyDescent="0.25">
      <c r="A19" s="60" t="s">
        <v>39</v>
      </c>
      <c r="B19" s="61" t="s">
        <v>40</v>
      </c>
      <c r="C19" s="67">
        <v>14690.760899999999</v>
      </c>
      <c r="D19" s="63">
        <v>59792.468560000001</v>
      </c>
      <c r="E19" s="64">
        <v>56910.840649999998</v>
      </c>
      <c r="F19" s="50">
        <f t="shared" si="0"/>
        <v>42220.079749999997</v>
      </c>
      <c r="G19" s="51">
        <f t="shared" si="3"/>
        <v>2.8739205571033426</v>
      </c>
      <c r="H19" s="50">
        <f t="shared" si="1"/>
        <v>-2881.6279100000029</v>
      </c>
      <c r="I19" s="51">
        <f t="shared" si="2"/>
        <v>-4.8193827406680323E-2</v>
      </c>
      <c r="J19" s="52" t="s">
        <v>107</v>
      </c>
    </row>
    <row r="20" spans="1:10" outlineLevel="1" x14ac:dyDescent="0.25">
      <c r="A20" s="60" t="s">
        <v>97</v>
      </c>
      <c r="B20" s="61" t="s">
        <v>98</v>
      </c>
      <c r="C20" s="67">
        <v>179.67538999999999</v>
      </c>
      <c r="D20" s="63">
        <v>183.34223</v>
      </c>
      <c r="E20" s="64">
        <v>183.34223</v>
      </c>
      <c r="F20" s="50">
        <f t="shared" si="0"/>
        <v>3.6668400000000076</v>
      </c>
      <c r="G20" s="51">
        <f t="shared" si="3"/>
        <v>2.0408137141096461E-2</v>
      </c>
      <c r="H20" s="50">
        <f t="shared" si="1"/>
        <v>0</v>
      </c>
      <c r="I20" s="51">
        <f t="shared" si="2"/>
        <v>0</v>
      </c>
      <c r="J20" s="52"/>
    </row>
    <row r="21" spans="1:10" ht="126" outlineLevel="1" x14ac:dyDescent="0.25">
      <c r="A21" s="60" t="s">
        <v>41</v>
      </c>
      <c r="B21" s="61" t="s">
        <v>42</v>
      </c>
      <c r="C21" s="67">
        <v>0</v>
      </c>
      <c r="D21" s="63">
        <v>144.10341</v>
      </c>
      <c r="E21" s="64">
        <v>143.25650999999999</v>
      </c>
      <c r="F21" s="50">
        <f t="shared" si="0"/>
        <v>143.25650999999999</v>
      </c>
      <c r="G21" s="51" t="s">
        <v>12</v>
      </c>
      <c r="H21" s="50">
        <f t="shared" si="1"/>
        <v>-0.84690000000000509</v>
      </c>
      <c r="I21" s="51">
        <f t="shared" si="2"/>
        <v>-5.8770295581486165E-3</v>
      </c>
      <c r="J21" s="52" t="s">
        <v>108</v>
      </c>
    </row>
    <row r="22" spans="1:10" ht="31.5" x14ac:dyDescent="0.25">
      <c r="A22" s="55" t="s">
        <v>43</v>
      </c>
      <c r="B22" s="56" t="s">
        <v>44</v>
      </c>
      <c r="C22" s="66">
        <v>5554.0011000000004</v>
      </c>
      <c r="D22" s="58">
        <v>39591.976300000002</v>
      </c>
      <c r="E22" s="59">
        <v>16782.13895</v>
      </c>
      <c r="F22" s="48">
        <f t="shared" si="0"/>
        <v>11228.137849999999</v>
      </c>
      <c r="G22" s="49">
        <f t="shared" si="3"/>
        <v>2.0216304692485565</v>
      </c>
      <c r="H22" s="48">
        <f t="shared" si="1"/>
        <v>-22809.837350000002</v>
      </c>
      <c r="I22" s="49">
        <f t="shared" si="2"/>
        <v>-0.57612272691727195</v>
      </c>
      <c r="J22" s="49"/>
    </row>
    <row r="23" spans="1:10" ht="63" outlineLevel="1" x14ac:dyDescent="0.25">
      <c r="A23" s="60" t="s">
        <v>45</v>
      </c>
      <c r="B23" s="61" t="s">
        <v>46</v>
      </c>
      <c r="C23" s="67">
        <v>260.57252</v>
      </c>
      <c r="D23" s="63">
        <v>6664.9378500000003</v>
      </c>
      <c r="E23" s="64">
        <v>6598.0423600000004</v>
      </c>
      <c r="F23" s="50">
        <f t="shared" si="0"/>
        <v>6337.4698400000007</v>
      </c>
      <c r="G23" s="51">
        <f t="shared" si="3"/>
        <v>24.321328434786601</v>
      </c>
      <c r="H23" s="50">
        <f t="shared" si="1"/>
        <v>-66.895489999999882</v>
      </c>
      <c r="I23" s="51">
        <f t="shared" si="2"/>
        <v>-1.0036926300820648E-2</v>
      </c>
      <c r="J23" s="52" t="s">
        <v>116</v>
      </c>
    </row>
    <row r="24" spans="1:10" ht="78.75" outlineLevel="1" x14ac:dyDescent="0.25">
      <c r="A24" s="60" t="s">
        <v>47</v>
      </c>
      <c r="B24" s="61" t="s">
        <v>48</v>
      </c>
      <c r="C24" s="67">
        <v>322.22399999999999</v>
      </c>
      <c r="D24" s="63">
        <v>27636.810730000001</v>
      </c>
      <c r="E24" s="64">
        <v>5071.5058900000004</v>
      </c>
      <c r="F24" s="50">
        <f t="shared" si="0"/>
        <v>4749.2818900000002</v>
      </c>
      <c r="G24" s="51">
        <f t="shared" si="3"/>
        <v>14.739069374100007</v>
      </c>
      <c r="H24" s="50">
        <f t="shared" si="1"/>
        <v>-22565.304840000001</v>
      </c>
      <c r="I24" s="51">
        <f t="shared" si="2"/>
        <v>-0.81649453189275434</v>
      </c>
      <c r="J24" s="52" t="s">
        <v>117</v>
      </c>
    </row>
    <row r="25" spans="1:10" outlineLevel="1" x14ac:dyDescent="0.25">
      <c r="A25" s="60" t="s">
        <v>49</v>
      </c>
      <c r="B25" s="61" t="s">
        <v>50</v>
      </c>
      <c r="C25" s="67">
        <v>4971.2045799999996</v>
      </c>
      <c r="D25" s="63">
        <v>5290.2277199999999</v>
      </c>
      <c r="E25" s="64">
        <v>5112.5906999999997</v>
      </c>
      <c r="F25" s="50">
        <f t="shared" si="0"/>
        <v>141.38612000000012</v>
      </c>
      <c r="G25" s="51">
        <f t="shared" si="3"/>
        <v>2.8441018212933766E-2</v>
      </c>
      <c r="H25" s="50">
        <f t="shared" si="1"/>
        <v>-177.63702000000012</v>
      </c>
      <c r="I25" s="51">
        <f t="shared" si="2"/>
        <v>-3.357833148248679E-2</v>
      </c>
      <c r="J25" s="52"/>
    </row>
    <row r="26" spans="1:10" x14ac:dyDescent="0.25">
      <c r="A26" s="55" t="s">
        <v>101</v>
      </c>
      <c r="B26" s="56" t="s">
        <v>102</v>
      </c>
      <c r="C26" s="66">
        <v>0</v>
      </c>
      <c r="D26" s="58">
        <v>167.51231999999999</v>
      </c>
      <c r="E26" s="59">
        <v>167.51231999999999</v>
      </c>
      <c r="F26" s="48">
        <f t="shared" si="0"/>
        <v>167.51231999999999</v>
      </c>
      <c r="G26" s="49" t="s">
        <v>12</v>
      </c>
      <c r="H26" s="48">
        <f t="shared" si="1"/>
        <v>0</v>
      </c>
      <c r="I26" s="49">
        <f t="shared" si="2"/>
        <v>0</v>
      </c>
      <c r="J26" s="49"/>
    </row>
    <row r="27" spans="1:10" ht="31.5" hidden="1" outlineLevel="2" x14ac:dyDescent="0.25">
      <c r="A27" s="60" t="s">
        <v>103</v>
      </c>
      <c r="B27" s="61" t="s">
        <v>104</v>
      </c>
      <c r="C27" s="67">
        <v>0</v>
      </c>
      <c r="D27" s="63">
        <v>167.51231999999999</v>
      </c>
      <c r="E27" s="64">
        <v>167.51231999999999</v>
      </c>
      <c r="F27" s="50">
        <f t="shared" si="0"/>
        <v>167.51231999999999</v>
      </c>
      <c r="G27" s="51" t="s">
        <v>12</v>
      </c>
      <c r="H27" s="50">
        <f t="shared" si="1"/>
        <v>0</v>
      </c>
      <c r="I27" s="51">
        <f t="shared" si="2"/>
        <v>0</v>
      </c>
      <c r="J27" s="52"/>
    </row>
    <row r="28" spans="1:10" collapsed="1" x14ac:dyDescent="0.25">
      <c r="A28" s="55" t="s">
        <v>51</v>
      </c>
      <c r="B28" s="56" t="s">
        <v>52</v>
      </c>
      <c r="C28" s="66">
        <v>443146.42144000001</v>
      </c>
      <c r="D28" s="58">
        <v>472558.11820999999</v>
      </c>
      <c r="E28" s="59">
        <v>471128.53808999999</v>
      </c>
      <c r="F28" s="48">
        <f t="shared" si="0"/>
        <v>27982.116649999982</v>
      </c>
      <c r="G28" s="49">
        <f t="shared" si="3"/>
        <v>6.3144178303578213E-2</v>
      </c>
      <c r="H28" s="48">
        <f t="shared" si="1"/>
        <v>-1429.5801199999987</v>
      </c>
      <c r="I28" s="49">
        <f t="shared" si="2"/>
        <v>-3.0251942880911153E-3</v>
      </c>
      <c r="J28" s="49"/>
    </row>
    <row r="29" spans="1:10" ht="78.75" outlineLevel="1" x14ac:dyDescent="0.25">
      <c r="A29" s="60" t="s">
        <v>53</v>
      </c>
      <c r="B29" s="61" t="s">
        <v>54</v>
      </c>
      <c r="C29" s="67">
        <v>135452.95065000001</v>
      </c>
      <c r="D29" s="63">
        <v>148377.37220000001</v>
      </c>
      <c r="E29" s="64">
        <v>148326.23032999999</v>
      </c>
      <c r="F29" s="50">
        <f t="shared" si="0"/>
        <v>12873.279679999978</v>
      </c>
      <c r="G29" s="51">
        <f t="shared" si="3"/>
        <v>9.5038754181616447E-2</v>
      </c>
      <c r="H29" s="50">
        <f t="shared" si="1"/>
        <v>-51.141870000021299</v>
      </c>
      <c r="I29" s="51">
        <f t="shared" si="2"/>
        <v>-3.4467432090035111E-4</v>
      </c>
      <c r="J29" s="52" t="s">
        <v>109</v>
      </c>
    </row>
    <row r="30" spans="1:10" ht="126" outlineLevel="1" x14ac:dyDescent="0.25">
      <c r="A30" s="60" t="s">
        <v>55</v>
      </c>
      <c r="B30" s="61" t="s">
        <v>56</v>
      </c>
      <c r="C30" s="67">
        <v>242596.53862000001</v>
      </c>
      <c r="D30" s="63">
        <v>255383.74565</v>
      </c>
      <c r="E30" s="64">
        <v>254607.95751000001</v>
      </c>
      <c r="F30" s="50">
        <f t="shared" si="0"/>
        <v>12011.418890000001</v>
      </c>
      <c r="G30" s="51">
        <f t="shared" si="3"/>
        <v>4.9511913724435086E-2</v>
      </c>
      <c r="H30" s="50">
        <f t="shared" si="1"/>
        <v>-775.78813999998965</v>
      </c>
      <c r="I30" s="51">
        <f t="shared" si="2"/>
        <v>-3.0377349898501604E-3</v>
      </c>
      <c r="J30" s="52" t="s">
        <v>110</v>
      </c>
    </row>
    <row r="31" spans="1:10" ht="111.75" customHeight="1" outlineLevel="1" x14ac:dyDescent="0.25">
      <c r="A31" s="60" t="s">
        <v>57</v>
      </c>
      <c r="B31" s="61" t="s">
        <v>58</v>
      </c>
      <c r="C31" s="67">
        <v>38599.666830000002</v>
      </c>
      <c r="D31" s="63">
        <v>41916.767330000002</v>
      </c>
      <c r="E31" s="64">
        <v>41733.193350000001</v>
      </c>
      <c r="F31" s="50">
        <f t="shared" si="0"/>
        <v>3133.5265199999994</v>
      </c>
      <c r="G31" s="51">
        <f t="shared" si="3"/>
        <v>8.1180144217322558E-2</v>
      </c>
      <c r="H31" s="50">
        <f t="shared" si="1"/>
        <v>-183.57398000000103</v>
      </c>
      <c r="I31" s="51">
        <f t="shared" si="2"/>
        <v>-4.3794880114387258E-3</v>
      </c>
      <c r="J31" s="52" t="s">
        <v>111</v>
      </c>
    </row>
    <row r="32" spans="1:10" ht="32.25" customHeight="1" outlineLevel="1" x14ac:dyDescent="0.25">
      <c r="A32" s="60" t="s">
        <v>59</v>
      </c>
      <c r="B32" s="61" t="s">
        <v>60</v>
      </c>
      <c r="C32" s="67">
        <v>1400.98334</v>
      </c>
      <c r="D32" s="63">
        <v>1367.3833400000001</v>
      </c>
      <c r="E32" s="64">
        <v>1367.3833400000001</v>
      </c>
      <c r="F32" s="50">
        <f t="shared" si="0"/>
        <v>-33.599999999999909</v>
      </c>
      <c r="G32" s="51">
        <f t="shared" si="3"/>
        <v>-2.3983154574843013E-2</v>
      </c>
      <c r="H32" s="50">
        <f t="shared" si="1"/>
        <v>0</v>
      </c>
      <c r="I32" s="51">
        <f t="shared" si="2"/>
        <v>0</v>
      </c>
      <c r="J32" s="52"/>
    </row>
    <row r="33" spans="1:10" outlineLevel="1" x14ac:dyDescent="0.25">
      <c r="A33" s="60" t="s">
        <v>61</v>
      </c>
      <c r="B33" s="61" t="s">
        <v>62</v>
      </c>
      <c r="C33" s="67">
        <v>25096.281999999999</v>
      </c>
      <c r="D33" s="63">
        <v>25512.849689999999</v>
      </c>
      <c r="E33" s="64">
        <v>25093.773560000001</v>
      </c>
      <c r="F33" s="50">
        <f t="shared" si="0"/>
        <v>-2.5084399999977904</v>
      </c>
      <c r="G33" s="51">
        <f t="shared" si="3"/>
        <v>-9.9952654341262104E-5</v>
      </c>
      <c r="H33" s="50">
        <f t="shared" si="1"/>
        <v>-419.07612999999765</v>
      </c>
      <c r="I33" s="51">
        <f t="shared" si="2"/>
        <v>-1.6426080782510843E-2</v>
      </c>
      <c r="J33" s="52"/>
    </row>
    <row r="34" spans="1:10" x14ac:dyDescent="0.25">
      <c r="A34" s="55" t="s">
        <v>63</v>
      </c>
      <c r="B34" s="56" t="s">
        <v>64</v>
      </c>
      <c r="C34" s="66">
        <v>104475.88400999999</v>
      </c>
      <c r="D34" s="58">
        <v>121963.13245999999</v>
      </c>
      <c r="E34" s="59">
        <v>121248.98656999999</v>
      </c>
      <c r="F34" s="48">
        <f t="shared" si="0"/>
        <v>16773.102559999999</v>
      </c>
      <c r="G34" s="49">
        <f t="shared" si="3"/>
        <v>0.16054520829318419</v>
      </c>
      <c r="H34" s="48">
        <f t="shared" si="1"/>
        <v>-714.14588999999978</v>
      </c>
      <c r="I34" s="49">
        <f t="shared" si="2"/>
        <v>-5.8554243040143117E-3</v>
      </c>
      <c r="J34" s="49"/>
    </row>
    <row r="35" spans="1:10" ht="96" customHeight="1" outlineLevel="1" x14ac:dyDescent="0.25">
      <c r="A35" s="60" t="s">
        <v>65</v>
      </c>
      <c r="B35" s="61" t="s">
        <v>66</v>
      </c>
      <c r="C35" s="67">
        <v>66169.957949999996</v>
      </c>
      <c r="D35" s="63">
        <v>80290.587050000002</v>
      </c>
      <c r="E35" s="64">
        <v>79618.702669999999</v>
      </c>
      <c r="F35" s="50">
        <f t="shared" si="0"/>
        <v>13448.744720000002</v>
      </c>
      <c r="G35" s="51">
        <f t="shared" si="3"/>
        <v>0.2032454778067454</v>
      </c>
      <c r="H35" s="50">
        <f t="shared" si="1"/>
        <v>-671.88438000000315</v>
      </c>
      <c r="I35" s="51">
        <f t="shared" si="2"/>
        <v>-8.3681587678714475E-3</v>
      </c>
      <c r="J35" s="52" t="s">
        <v>118</v>
      </c>
    </row>
    <row r="36" spans="1:10" ht="97.5" customHeight="1" outlineLevel="1" x14ac:dyDescent="0.25">
      <c r="A36" s="60" t="s">
        <v>67</v>
      </c>
      <c r="B36" s="61" t="s">
        <v>68</v>
      </c>
      <c r="C36" s="67">
        <v>38305.926059999998</v>
      </c>
      <c r="D36" s="63">
        <v>41672.545409999999</v>
      </c>
      <c r="E36" s="64">
        <v>41630.283900000002</v>
      </c>
      <c r="F36" s="50">
        <f t="shared" si="0"/>
        <v>3324.3578400000042</v>
      </c>
      <c r="G36" s="51">
        <f t="shared" si="3"/>
        <v>8.6784426900238243E-2</v>
      </c>
      <c r="H36" s="50">
        <f t="shared" si="1"/>
        <v>-42.261509999996633</v>
      </c>
      <c r="I36" s="51">
        <f t="shared" si="2"/>
        <v>-1.0141331561152045E-3</v>
      </c>
      <c r="J36" s="52" t="s">
        <v>126</v>
      </c>
    </row>
    <row r="37" spans="1:10" x14ac:dyDescent="0.25">
      <c r="A37" s="55" t="s">
        <v>69</v>
      </c>
      <c r="B37" s="56" t="s">
        <v>70</v>
      </c>
      <c r="C37" s="66">
        <v>19647.646799999999</v>
      </c>
      <c r="D37" s="58">
        <v>18352.481220000001</v>
      </c>
      <c r="E37" s="59">
        <v>17457.496309999999</v>
      </c>
      <c r="F37" s="48">
        <f t="shared" si="0"/>
        <v>-2190.15049</v>
      </c>
      <c r="G37" s="49">
        <f t="shared" si="3"/>
        <v>-0.11147138954065483</v>
      </c>
      <c r="H37" s="48">
        <f t="shared" si="1"/>
        <v>-894.98491000000286</v>
      </c>
      <c r="I37" s="49">
        <f t="shared" si="2"/>
        <v>-4.8766425600516361E-2</v>
      </c>
      <c r="J37" s="49"/>
    </row>
    <row r="38" spans="1:10" outlineLevel="1" x14ac:dyDescent="0.25">
      <c r="A38" s="60" t="s">
        <v>71</v>
      </c>
      <c r="B38" s="61" t="s">
        <v>72</v>
      </c>
      <c r="C38" s="67">
        <v>4519.0518000000002</v>
      </c>
      <c r="D38" s="63">
        <v>4513.8702199999998</v>
      </c>
      <c r="E38" s="64">
        <v>4513.8702199999998</v>
      </c>
      <c r="F38" s="50">
        <f t="shared" si="0"/>
        <v>-5.1815800000003946</v>
      </c>
      <c r="G38" s="51">
        <f t="shared" si="3"/>
        <v>-1.1466077905989414E-3</v>
      </c>
      <c r="H38" s="50">
        <f t="shared" si="1"/>
        <v>0</v>
      </c>
      <c r="I38" s="51">
        <f t="shared" si="2"/>
        <v>0</v>
      </c>
      <c r="J38" s="52"/>
    </row>
    <row r="39" spans="1:10" ht="35.25" customHeight="1" outlineLevel="1" x14ac:dyDescent="0.25">
      <c r="A39" s="60" t="s">
        <v>73</v>
      </c>
      <c r="B39" s="61" t="s">
        <v>74</v>
      </c>
      <c r="C39" s="67">
        <v>3272.7840000000001</v>
      </c>
      <c r="D39" s="63">
        <v>2400</v>
      </c>
      <c r="E39" s="64">
        <v>1889.5440000000001</v>
      </c>
      <c r="F39" s="50">
        <f t="shared" si="0"/>
        <v>-1383.24</v>
      </c>
      <c r="G39" s="51">
        <f t="shared" si="3"/>
        <v>-0.42264934074476046</v>
      </c>
      <c r="H39" s="50">
        <f t="shared" si="1"/>
        <v>-510.4559999999999</v>
      </c>
      <c r="I39" s="51">
        <f t="shared" si="2"/>
        <v>-0.21268999999999993</v>
      </c>
      <c r="J39" s="52" t="s">
        <v>123</v>
      </c>
    </row>
    <row r="40" spans="1:10" ht="50.25" customHeight="1" outlineLevel="1" x14ac:dyDescent="0.25">
      <c r="A40" s="60" t="s">
        <v>75</v>
      </c>
      <c r="B40" s="61" t="s">
        <v>76</v>
      </c>
      <c r="C40" s="67">
        <v>11855.811</v>
      </c>
      <c r="D40" s="63">
        <v>11438.611000000001</v>
      </c>
      <c r="E40" s="64">
        <v>11054.08209</v>
      </c>
      <c r="F40" s="50">
        <f t="shared" si="0"/>
        <v>-801.72890999999981</v>
      </c>
      <c r="G40" s="51">
        <f t="shared" si="3"/>
        <v>-6.7623287010901256E-2</v>
      </c>
      <c r="H40" s="50">
        <f t="shared" si="1"/>
        <v>-384.52891000000091</v>
      </c>
      <c r="I40" s="51">
        <f t="shared" si="2"/>
        <v>-3.3616748572007693E-2</v>
      </c>
      <c r="J40" s="52" t="s">
        <v>124</v>
      </c>
    </row>
    <row r="41" spans="1:10" ht="31.5" x14ac:dyDescent="0.25">
      <c r="A41" s="55" t="s">
        <v>77</v>
      </c>
      <c r="B41" s="56" t="s">
        <v>78</v>
      </c>
      <c r="C41" s="68">
        <v>25245.72798</v>
      </c>
      <c r="D41" s="58">
        <v>39710.530939999997</v>
      </c>
      <c r="E41" s="59">
        <v>39648.511100000003</v>
      </c>
      <c r="F41" s="48">
        <f t="shared" si="0"/>
        <v>14402.783120000004</v>
      </c>
      <c r="G41" s="49">
        <f t="shared" si="3"/>
        <v>0.57050377518961137</v>
      </c>
      <c r="H41" s="48">
        <f t="shared" si="1"/>
        <v>-62.019839999993565</v>
      </c>
      <c r="I41" s="49">
        <f t="shared" si="2"/>
        <v>-1.5617983071971597E-3</v>
      </c>
      <c r="J41" s="49"/>
    </row>
    <row r="42" spans="1:10" ht="63" outlineLevel="1" x14ac:dyDescent="0.25">
      <c r="A42" s="69" t="s">
        <v>119</v>
      </c>
      <c r="B42" s="70" t="s">
        <v>120</v>
      </c>
      <c r="C42" s="71">
        <v>0</v>
      </c>
      <c r="D42" s="72">
        <v>2785.1849999999999</v>
      </c>
      <c r="E42" s="73">
        <v>2785.1849999999999</v>
      </c>
      <c r="F42" s="50">
        <f t="shared" si="0"/>
        <v>2785.1849999999999</v>
      </c>
      <c r="G42" s="51" t="s">
        <v>12</v>
      </c>
      <c r="H42" s="50">
        <f t="shared" si="1"/>
        <v>0</v>
      </c>
      <c r="I42" s="51">
        <f t="shared" si="2"/>
        <v>0</v>
      </c>
      <c r="J42" s="74" t="s">
        <v>121</v>
      </c>
    </row>
    <row r="43" spans="1:10" ht="96" customHeight="1" outlineLevel="1" x14ac:dyDescent="0.25">
      <c r="A43" s="60" t="s">
        <v>79</v>
      </c>
      <c r="B43" s="61" t="s">
        <v>80</v>
      </c>
      <c r="C43" s="67">
        <v>24045.72798</v>
      </c>
      <c r="D43" s="63">
        <v>35915.345939999999</v>
      </c>
      <c r="E43" s="64">
        <v>35912.133999999998</v>
      </c>
      <c r="F43" s="50">
        <f t="shared" si="0"/>
        <v>11866.406019999999</v>
      </c>
      <c r="G43" s="51">
        <f t="shared" si="3"/>
        <v>0.49349331531446516</v>
      </c>
      <c r="H43" s="50">
        <f t="shared" si="1"/>
        <v>-3.2119400000010501</v>
      </c>
      <c r="I43" s="51">
        <f t="shared" si="2"/>
        <v>-8.9430852353911128E-5</v>
      </c>
      <c r="J43" s="74" t="s">
        <v>122</v>
      </c>
    </row>
    <row r="44" spans="1:10" ht="63" outlineLevel="1" x14ac:dyDescent="0.25">
      <c r="A44" s="60" t="s">
        <v>81</v>
      </c>
      <c r="B44" s="61" t="s">
        <v>82</v>
      </c>
      <c r="C44" s="67">
        <v>1200</v>
      </c>
      <c r="D44" s="63">
        <v>1010</v>
      </c>
      <c r="E44" s="64">
        <v>951.19209999999998</v>
      </c>
      <c r="F44" s="50">
        <f t="shared" si="0"/>
        <v>-248.80790000000002</v>
      </c>
      <c r="G44" s="51">
        <f t="shared" si="3"/>
        <v>-0.20733991666666673</v>
      </c>
      <c r="H44" s="50">
        <f t="shared" si="1"/>
        <v>-58.807900000000018</v>
      </c>
      <c r="I44" s="51">
        <f t="shared" si="2"/>
        <v>-5.8225643564356444E-2</v>
      </c>
      <c r="J44" s="52" t="s">
        <v>105</v>
      </c>
    </row>
    <row r="45" spans="1:10" ht="65.25" customHeight="1" x14ac:dyDescent="0.25">
      <c r="A45" s="55" t="s">
        <v>83</v>
      </c>
      <c r="B45" s="56" t="s">
        <v>84</v>
      </c>
      <c r="C45" s="66">
        <v>23341.7</v>
      </c>
      <c r="D45" s="58">
        <v>40140.300000000003</v>
      </c>
      <c r="E45" s="59">
        <v>40140.300000000003</v>
      </c>
      <c r="F45" s="48">
        <f t="shared" si="0"/>
        <v>16798.600000000002</v>
      </c>
      <c r="G45" s="49">
        <f t="shared" si="3"/>
        <v>0.71968194261771856</v>
      </c>
      <c r="H45" s="48">
        <f t="shared" si="1"/>
        <v>0</v>
      </c>
      <c r="I45" s="49">
        <f t="shared" si="2"/>
        <v>0</v>
      </c>
      <c r="J45" s="49"/>
    </row>
    <row r="46" spans="1:10" ht="63" outlineLevel="1" x14ac:dyDescent="0.25">
      <c r="A46" s="2" t="s">
        <v>85</v>
      </c>
      <c r="B46" s="3" t="s">
        <v>86</v>
      </c>
      <c r="C46" s="6">
        <v>23341.7</v>
      </c>
      <c r="D46" s="4">
        <v>40140.300000000003</v>
      </c>
      <c r="E46" s="5">
        <v>40140.300000000003</v>
      </c>
      <c r="F46" s="7">
        <f t="shared" si="0"/>
        <v>16798.600000000002</v>
      </c>
      <c r="G46" s="8">
        <f t="shared" si="3"/>
        <v>0.71968194261771856</v>
      </c>
      <c r="H46" s="7">
        <f t="shared" si="1"/>
        <v>0</v>
      </c>
      <c r="I46" s="8">
        <f t="shared" si="2"/>
        <v>0</v>
      </c>
      <c r="J46" s="75" t="s">
        <v>125</v>
      </c>
    </row>
    <row r="47" spans="1:10" x14ac:dyDescent="0.25">
      <c r="A47" s="13"/>
      <c r="B47" s="14"/>
      <c r="C47" s="15"/>
      <c r="D47" s="14"/>
      <c r="E47" s="16"/>
      <c r="F47" s="10"/>
      <c r="G47" s="11"/>
      <c r="H47" s="12"/>
      <c r="I47" s="11"/>
      <c r="J47" s="28"/>
    </row>
    <row r="48" spans="1:10" x14ac:dyDescent="0.25">
      <c r="A48" s="18" t="s">
        <v>87</v>
      </c>
      <c r="B48" s="19"/>
      <c r="C48" s="20">
        <v>740494.28105999995</v>
      </c>
      <c r="D48" s="21">
        <v>910773.83467999997</v>
      </c>
      <c r="E48" s="22">
        <v>874371.58658999996</v>
      </c>
      <c r="F48" s="23">
        <f t="shared" si="0"/>
        <v>133877.30553000001</v>
      </c>
      <c r="G48" s="24">
        <f t="shared" si="3"/>
        <v>0.18079451651990852</v>
      </c>
      <c r="H48" s="25">
        <f t="shared" si="1"/>
        <v>-36402.248090000008</v>
      </c>
      <c r="I48" s="26">
        <f t="shared" si="2"/>
        <v>-3.9968482518813131E-2</v>
      </c>
      <c r="J48" s="26"/>
    </row>
    <row r="49" spans="1:5" x14ac:dyDescent="0.25">
      <c r="A49" s="9"/>
      <c r="B49" s="9"/>
      <c r="C49" s="17"/>
      <c r="D49" s="17"/>
      <c r="E49" s="17"/>
    </row>
    <row r="50" spans="1:5" x14ac:dyDescent="0.25">
      <c r="A50" s="37"/>
      <c r="B50" s="38"/>
      <c r="C50" s="38"/>
      <c r="D50" s="38"/>
      <c r="E50" s="38"/>
    </row>
  </sheetData>
  <mergeCells count="11">
    <mergeCell ref="A1:J1"/>
    <mergeCell ref="A2:J2"/>
    <mergeCell ref="J3:J4"/>
    <mergeCell ref="A50:E50"/>
    <mergeCell ref="C3:C4"/>
    <mergeCell ref="D3:D4"/>
    <mergeCell ref="F3:G3"/>
    <mergeCell ref="H3:I3"/>
    <mergeCell ref="A3:A4"/>
    <mergeCell ref="B3:B4"/>
    <mergeCell ref="E3:E4"/>
  </mergeCells>
  <pageMargins left="0.7" right="0.7" top="0.75" bottom="0.75" header="0.3" footer="0.3"/>
  <pageSetup paperSize="9" scale="3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ДЧБ для работы&lt;/DocName&gt;&#10;  &lt;VariantName&gt;ДЧБ для работы&lt;/VariantName&gt;&#10;  &lt;VariantLink&gt;6878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6AF842C-0994-4853-82BC-21C5C624A13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Sazonenko</dc:creator>
  <cp:lastModifiedBy>Sazonenko</cp:lastModifiedBy>
  <dcterms:created xsi:type="dcterms:W3CDTF">2021-04-06T12:16:01Z</dcterms:created>
  <dcterms:modified xsi:type="dcterms:W3CDTF">2023-03-16T11:52:00Z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ДЧБ для работы(11).xlsx</vt:lpwstr>
  </property>
  <property fmtid="{D5CDD505-2E9C-101B-9397-08002B2CF9AE}" pid="3" name="Название отчета">
    <vt:lpwstr>ДЧБ для работы(11).xlsx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20.2.2842.1170809130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