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435" yWindow="-150" windowWidth="21645" windowHeight="12780"/>
  </bookViews>
  <sheets>
    <sheet name="Расходы" sheetId="3" r:id="rId1"/>
  </sheets>
  <definedNames>
    <definedName name="_xlnm.Print_Titles" localSheetId="0">Расходы!$1:$6</definedName>
  </definedNames>
  <calcPr calcId="145621"/>
</workbook>
</file>

<file path=xl/calcChain.xml><?xml version="1.0" encoding="utf-8"?>
<calcChain xmlns="http://schemas.openxmlformats.org/spreadsheetml/2006/main">
  <c r="AD10" i="3" l="1"/>
  <c r="AE10" i="3"/>
  <c r="AD11" i="3"/>
  <c r="AE11" i="3"/>
  <c r="AG11" i="3"/>
  <c r="AD12" i="3"/>
  <c r="AE12" i="3"/>
  <c r="AD13" i="3"/>
  <c r="AE13" i="3"/>
  <c r="AG13" i="3"/>
  <c r="AD14" i="3"/>
  <c r="AE14" i="3"/>
  <c r="AD16" i="3"/>
  <c r="AE16" i="3"/>
  <c r="AG16" i="3"/>
  <c r="AD18" i="3"/>
  <c r="AG18" i="3"/>
  <c r="AD19" i="3"/>
  <c r="AE19" i="3"/>
  <c r="AG19" i="3"/>
  <c r="AD20" i="3"/>
  <c r="AE20" i="3"/>
  <c r="AD23" i="3"/>
  <c r="AE23" i="3"/>
  <c r="AG23" i="3"/>
  <c r="AD24" i="3"/>
  <c r="AE24" i="3"/>
  <c r="AD25" i="3"/>
  <c r="AE25" i="3"/>
  <c r="AD26" i="3"/>
  <c r="AE26" i="3"/>
  <c r="AD27" i="3"/>
  <c r="AE27" i="3"/>
  <c r="AG27" i="3"/>
  <c r="AD28" i="3"/>
  <c r="AE28" i="3"/>
  <c r="AD29" i="3"/>
  <c r="AE29" i="3"/>
  <c r="AG29" i="3"/>
  <c r="AD31" i="3"/>
  <c r="AE31" i="3"/>
  <c r="AD32" i="3"/>
  <c r="AE32" i="3"/>
  <c r="AD33" i="3"/>
  <c r="AE33" i="3"/>
  <c r="AD34" i="3"/>
  <c r="AE34" i="3"/>
  <c r="AD35" i="3"/>
  <c r="AE35" i="3"/>
  <c r="AD36" i="3"/>
  <c r="AE36" i="3"/>
  <c r="AG36" i="3"/>
  <c r="AD37" i="3"/>
  <c r="AE37" i="3"/>
  <c r="AD38" i="3"/>
  <c r="AE38" i="3"/>
  <c r="AG38" i="3"/>
  <c r="AD39" i="3"/>
  <c r="AE39" i="3"/>
  <c r="AD40" i="3"/>
  <c r="AE40" i="3"/>
  <c r="AD42" i="3"/>
  <c r="AD43" i="3"/>
  <c r="AE43" i="3"/>
  <c r="AG43" i="3"/>
  <c r="AD44" i="3"/>
  <c r="AE44" i="3"/>
  <c r="AE45" i="3"/>
  <c r="AA42" i="3"/>
  <c r="AB42" i="3"/>
  <c r="AA30" i="3"/>
  <c r="Z30" i="3"/>
  <c r="Z10" i="3"/>
  <c r="AA10" i="3"/>
  <c r="Q21" i="3" l="1"/>
  <c r="O20" i="3"/>
  <c r="O19" i="3"/>
  <c r="P19" i="3"/>
  <c r="Q19" i="3"/>
  <c r="N19" i="3"/>
  <c r="N20" i="3"/>
  <c r="N21" i="3"/>
  <c r="O18" i="3"/>
  <c r="O14" i="3" l="1"/>
  <c r="P14" i="3"/>
  <c r="Q14" i="3"/>
  <c r="N14" i="3"/>
  <c r="AC43" i="3" l="1"/>
  <c r="AB39" i="3"/>
  <c r="AC36" i="3"/>
  <c r="Z34" i="3"/>
  <c r="AA34" i="3"/>
  <c r="AA27" i="3"/>
  <c r="Z25" i="3"/>
  <c r="AA25" i="3"/>
  <c r="Z26" i="3"/>
  <c r="AA26" i="3"/>
  <c r="AA19" i="3"/>
  <c r="AA20" i="3"/>
  <c r="AC19" i="3"/>
  <c r="Z19" i="3"/>
  <c r="Z20" i="3"/>
  <c r="Z14" i="3"/>
  <c r="AA14" i="3"/>
  <c r="Q43" i="3" l="1"/>
  <c r="P13" i="3"/>
  <c r="Q13" i="3"/>
  <c r="N12" i="3"/>
  <c r="O12" i="3"/>
  <c r="O10" i="3"/>
  <c r="N10" i="3"/>
  <c r="O34" i="3"/>
  <c r="N34" i="3"/>
  <c r="O27" i="3"/>
  <c r="O28" i="3"/>
  <c r="O29" i="3"/>
  <c r="O25" i="3"/>
  <c r="O26" i="3"/>
  <c r="N25" i="3"/>
  <c r="N26" i="3"/>
  <c r="N24" i="3"/>
  <c r="AG9" i="3" l="1"/>
  <c r="AE9" i="3"/>
  <c r="AD9" i="3"/>
  <c r="AC9" i="3"/>
  <c r="AC11" i="3"/>
  <c r="AC13" i="3"/>
  <c r="AC16" i="3"/>
  <c r="AC18" i="3"/>
  <c r="AC23" i="3"/>
  <c r="AC27" i="3"/>
  <c r="AC29" i="3"/>
  <c r="AC38" i="3"/>
  <c r="AB11" i="3"/>
  <c r="AB13" i="3"/>
  <c r="AB16" i="3"/>
  <c r="AB18" i="3"/>
  <c r="AB23" i="3"/>
  <c r="AB24" i="3"/>
  <c r="AB27" i="3"/>
  <c r="AB28" i="3"/>
  <c r="AB29" i="3"/>
  <c r="AB38" i="3"/>
  <c r="AA9" i="3"/>
  <c r="AA11" i="3"/>
  <c r="AA12" i="3"/>
  <c r="AA13" i="3"/>
  <c r="AA16" i="3"/>
  <c r="AA23" i="3"/>
  <c r="AA24" i="3"/>
  <c r="AA28" i="3"/>
  <c r="AA29" i="3"/>
  <c r="AA31" i="3"/>
  <c r="AA32" i="3"/>
  <c r="AA33" i="3"/>
  <c r="AA35" i="3"/>
  <c r="AA36" i="3"/>
  <c r="AA37" i="3"/>
  <c r="AA38" i="3"/>
  <c r="AA39" i="3"/>
  <c r="AA40" i="3"/>
  <c r="AA43" i="3"/>
  <c r="AA44" i="3"/>
  <c r="AA45" i="3"/>
  <c r="Z9" i="3"/>
  <c r="Z11" i="3"/>
  <c r="Z12" i="3"/>
  <c r="Z13" i="3"/>
  <c r="Z16" i="3"/>
  <c r="Z18" i="3"/>
  <c r="Z23" i="3"/>
  <c r="Z24" i="3"/>
  <c r="Z27" i="3"/>
  <c r="Z28" i="3"/>
  <c r="Z29" i="3"/>
  <c r="Z31" i="3"/>
  <c r="Z32" i="3"/>
  <c r="Z33" i="3"/>
  <c r="Z35" i="3"/>
  <c r="Z36" i="3"/>
  <c r="Z37" i="3"/>
  <c r="Z38" i="3"/>
  <c r="Z39" i="3"/>
  <c r="Z40" i="3"/>
  <c r="Z42" i="3"/>
  <c r="Z43" i="3"/>
  <c r="Z44" i="3"/>
  <c r="Q9" i="3" l="1"/>
  <c r="Q11" i="3"/>
  <c r="Q16" i="3"/>
  <c r="Q18" i="3"/>
  <c r="Q23" i="3"/>
  <c r="Q27" i="3"/>
  <c r="Q28" i="3"/>
  <c r="Q29" i="3"/>
  <c r="Q36" i="3"/>
  <c r="Q38" i="3"/>
  <c r="P11" i="3"/>
  <c r="P16" i="3"/>
  <c r="P18" i="3"/>
  <c r="P23" i="3"/>
  <c r="P24" i="3"/>
  <c r="P27" i="3"/>
  <c r="P28" i="3"/>
  <c r="P29" i="3"/>
  <c r="P38" i="3"/>
  <c r="P39" i="3"/>
  <c r="P42" i="3"/>
  <c r="P43" i="3"/>
  <c r="O9" i="3"/>
  <c r="O11" i="3"/>
  <c r="O13" i="3"/>
  <c r="O16" i="3"/>
  <c r="O23" i="3"/>
  <c r="O24" i="3"/>
  <c r="O31" i="3"/>
  <c r="O32" i="3"/>
  <c r="O33" i="3"/>
  <c r="O35" i="3"/>
  <c r="O36" i="3"/>
  <c r="O37" i="3"/>
  <c r="O38" i="3"/>
  <c r="O39" i="3"/>
  <c r="O40" i="3"/>
  <c r="O43" i="3"/>
  <c r="O44" i="3"/>
  <c r="O45" i="3"/>
  <c r="N9" i="3"/>
  <c r="N11" i="3"/>
  <c r="N13" i="3"/>
  <c r="N16" i="3"/>
  <c r="N18" i="3"/>
  <c r="N23" i="3"/>
  <c r="N27" i="3"/>
  <c r="N28" i="3"/>
  <c r="N29" i="3"/>
  <c r="N31" i="3"/>
  <c r="N32" i="3"/>
  <c r="N33" i="3"/>
  <c r="N35" i="3"/>
  <c r="N36" i="3"/>
  <c r="N37" i="3"/>
  <c r="N38" i="3"/>
  <c r="N39" i="3"/>
  <c r="N40" i="3"/>
  <c r="N42" i="3"/>
  <c r="N43" i="3"/>
  <c r="N44" i="3"/>
  <c r="S7" i="3" l="1"/>
  <c r="T7" i="3"/>
  <c r="U7" i="3"/>
  <c r="V7" i="3"/>
  <c r="W7" i="3"/>
  <c r="X7" i="3"/>
  <c r="Y7" i="3"/>
  <c r="R7" i="3"/>
  <c r="G7" i="3"/>
  <c r="H7" i="3"/>
  <c r="I7" i="3"/>
  <c r="J7" i="3"/>
  <c r="K7" i="3"/>
  <c r="L7" i="3"/>
  <c r="M7" i="3"/>
  <c r="F7" i="3"/>
  <c r="AC7" i="3" l="1"/>
  <c r="AB7" i="3"/>
  <c r="AA7" i="3"/>
  <c r="Q7" i="3"/>
  <c r="P7" i="3"/>
  <c r="O7" i="3"/>
  <c r="Z7" i="3" l="1"/>
  <c r="AG7" i="3" l="1"/>
  <c r="AF7" i="3"/>
  <c r="AE7" i="3"/>
  <c r="AD7" i="3"/>
  <c r="N7" i="3" l="1"/>
</calcChain>
</file>

<file path=xl/sharedStrings.xml><?xml version="1.0" encoding="utf-8"?>
<sst xmlns="http://schemas.openxmlformats.org/spreadsheetml/2006/main" count="694" uniqueCount="125">
  <si>
    <t>бюджеты муници- пальных районов</t>
  </si>
  <si>
    <t>бюджеты городских поселений</t>
  </si>
  <si>
    <t>бюджеты сельских поселений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</si>
  <si>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</si>
  <si>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</si>
  <si>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</si>
  <si>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</si>
  <si>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</si>
  <si>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</si>
  <si>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</si>
  <si>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</si>
  <si>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</si>
  <si>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</si>
  <si>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</si>
  <si>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</si>
  <si>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</si>
  <si>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</si>
  <si>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</si>
  <si>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</si>
  <si>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</si>
  <si>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</si>
  <si>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</si>
  <si>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</si>
  <si>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</si>
  <si>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</si>
  <si>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</si>
  <si>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</si>
  <si>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</si>
  <si>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</si>
  <si>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</si>
  <si>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</si>
  <si>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</si>
  <si>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х</t>
  </si>
  <si>
    <t xml:space="preserve">в том числе: </t>
  </si>
  <si>
    <t>Код расхода по бюджетной классификации</t>
  </si>
  <si>
    <t>Расходы бюджета - ИТОГО</t>
  </si>
  <si>
    <t>Результат исполнения бюджета (дефицит / профицит)</t>
  </si>
  <si>
    <t>30</t>
  </si>
  <si>
    <t>Судебная система</t>
  </si>
  <si>
    <t>Защита населения и территории от чрезвычайных ситуаций природного и техногенного характера, пожарная безопасность</t>
  </si>
  <si>
    <t>консолидиро- ванный бюджет субъекта Российской Федерации</t>
  </si>
  <si>
    <t>Наименование показателя</t>
  </si>
  <si>
    <t>000</t>
  </si>
  <si>
    <t>0000000000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</si>
  <si>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</si>
  <si>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</si>
  <si>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</si>
  <si>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</si>
  <si>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</si>
  <si>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</si>
  <si>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</si>
  <si>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</si>
  <si>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</si>
  <si>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</si>
  <si>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</si>
  <si>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</si>
  <si>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</si>
  <si>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</si>
  <si>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</si>
  <si>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</si>
  <si>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</si>
  <si>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Общеэкономические вопросы</t>
  </si>
  <si>
    <t>0401</t>
  </si>
  <si>
    <t>Сельское хозяйство и рыболовство</t>
  </si>
  <si>
    <t>0405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</si>
  <si>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</si>
  <si>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</si>
  <si>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</si>
  <si>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</si>
  <si>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</si>
  <si>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</si>
  <si>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</si>
  <si>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</si>
  <si>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</si>
  <si>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</si>
  <si>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</si>
  <si>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</si>
  <si>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</si>
  <si>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</si>
  <si>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Сбор, удаление отходов и очистка сточных вод</t>
  </si>
  <si>
    <t>0602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</si>
  <si>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</si>
  <si>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</si>
  <si>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</si>
  <si>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</si>
  <si>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</si>
  <si>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</si>
  <si>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</si>
  <si>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</si>
  <si>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</si>
  <si>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</si>
  <si>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</t>
  </si>
  <si>
    <t>0801</t>
  </si>
  <si>
    <t>Другие вопросы в области культуры, кинематографии</t>
  </si>
  <si>
    <t>0804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</si>
  <si>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</si>
  <si>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</si>
  <si>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</si>
  <si>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</si>
  <si>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</si>
  <si>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</si>
  <si>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</si>
  <si>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</si>
  <si>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</si>
  <si>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</si>
  <si>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</si>
  <si>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</si>
  <si>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</si>
  <si>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</si>
  <si>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</si>
  <si>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</si>
  <si>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-</t>
  </si>
  <si>
    <t>0310</t>
  </si>
  <si>
    <t>Водное хозяйство</t>
  </si>
  <si>
    <t>0406</t>
  </si>
  <si>
    <t>Связь и информатика</t>
  </si>
  <si>
    <t>0410</t>
  </si>
  <si>
    <t>Сведения о исполнении бюджета МР "Княжпогостский" по расходам в разрезе разделов и подразделов классификации расходов в сравнении с запланированными значениями за 2022 год и с соответствующим предшествующим периодом</t>
  </si>
  <si>
    <t>Утвержденные бюджетные назначения за 2021</t>
  </si>
  <si>
    <t xml:space="preserve">Исполнено за 2021 год </t>
  </si>
  <si>
    <t>% исполнения за 2021 год к утвержденным суммам</t>
  </si>
  <si>
    <t>Утвержденные бюджетные назначения за 2022 год</t>
  </si>
  <si>
    <t>Исполнено за 2022 год</t>
  </si>
  <si>
    <t xml:space="preserve">% исполнения за 2022 год к утвержденным суммам </t>
  </si>
  <si>
    <t xml:space="preserve">% исполнения за 2021 год к 2022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</si>
</sst>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color rgb="FFFF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</font>
    <font>
      <sz val="8"/>
      <name val="Arial"/>
      <family val="2"/>
      <charset val="204"/>
    </font>
    <font>
      <b/>
      <sz val="8"/>
      <name val="Arial"/>
    </font>
    <font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7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  <xf numFmtId="0" fontId="21" fillId="0" borderId="1"/>
  </cellStyleXfs>
  <cellXfs count="98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7" fillId="0" borderId="1" xfId="57" applyNumberFormat="1" applyProtection="1">
      <alignment horizontal="left" wrapText="1"/>
    </xf>
    <xf numFmtId="49" fontId="7" fillId="0" borderId="1" xfId="59" applyProtection="1">
      <alignment horizontal="center"/>
    </xf>
    <xf numFmtId="0" fontId="7" fillId="0" borderId="2" xfId="60" applyNumberFormat="1" applyProtection="1">
      <alignment horizontal="left"/>
    </xf>
    <xf numFmtId="49" fontId="7" fillId="0" borderId="2" xfId="61" applyProtection="1"/>
    <xf numFmtId="0" fontId="7" fillId="0" borderId="2" xfId="62" applyNumberFormat="1" applyProtection="1"/>
    <xf numFmtId="0" fontId="4" fillId="0" borderId="2" xfId="63" applyNumberFormat="1" applyProtection="1"/>
    <xf numFmtId="49" fontId="7" fillId="6" borderId="16" xfId="36" applyFill="1" applyProtection="1">
      <alignment horizontal="center" vertical="center" wrapText="1"/>
    </xf>
    <xf numFmtId="49" fontId="7" fillId="5" borderId="16" xfId="36" applyFill="1" applyProtection="1">
      <alignment horizontal="center" vertical="center" wrapText="1"/>
    </xf>
    <xf numFmtId="0" fontId="15" fillId="0" borderId="0" xfId="0" applyFont="1" applyProtection="1">
      <protection locked="0"/>
    </xf>
    <xf numFmtId="49" fontId="7" fillId="9" borderId="16" xfId="36" applyFill="1" applyProtection="1">
      <alignment horizontal="center" vertical="center" wrapText="1"/>
    </xf>
    <xf numFmtId="49" fontId="7" fillId="7" borderId="16" xfId="36" applyFill="1" applyProtection="1">
      <alignment horizontal="center" vertical="center" wrapText="1"/>
    </xf>
    <xf numFmtId="49" fontId="7" fillId="8" borderId="16" xfId="36" applyFill="1" applyProtection="1">
      <alignment horizontal="center" vertical="center" wrapText="1"/>
    </xf>
    <xf numFmtId="49" fontId="7" fillId="4" borderId="16" xfId="36" applyFill="1" applyProtection="1">
      <alignment horizontal="center" vertical="center" wrapText="1"/>
    </xf>
    <xf numFmtId="49" fontId="7" fillId="0" borderId="47" xfId="36" applyBorder="1" applyProtection="1">
      <alignment horizontal="center" vertical="center" wrapText="1"/>
    </xf>
    <xf numFmtId="0" fontId="18" fillId="0" borderId="52" xfId="64" applyNumberFormat="1" applyFont="1" applyBorder="1" applyProtection="1">
      <alignment horizontal="left" wrapText="1"/>
    </xf>
    <xf numFmtId="0" fontId="18" fillId="0" borderId="28" xfId="44" applyNumberFormat="1" applyFont="1" applyBorder="1" applyProtection="1">
      <alignment horizontal="left" wrapText="1" indent="1"/>
    </xf>
    <xf numFmtId="0" fontId="18" fillId="0" borderId="49" xfId="71" applyNumberFormat="1" applyFont="1" applyBorder="1" applyProtection="1">
      <alignment horizontal="left" wrapText="1" indent="2"/>
    </xf>
    <xf numFmtId="0" fontId="19" fillId="0" borderId="49" xfId="71" applyNumberFormat="1" applyFont="1" applyBorder="1" applyProtection="1">
      <alignment horizontal="left" wrapText="1" indent="2"/>
    </xf>
    <xf numFmtId="4" fontId="18" fillId="6" borderId="50" xfId="66" applyFont="1" applyFill="1" applyBorder="1" applyProtection="1">
      <alignment horizontal="right"/>
    </xf>
    <xf numFmtId="49" fontId="18" fillId="6" borderId="40" xfId="51" applyFont="1" applyFill="1" applyBorder="1" applyProtection="1">
      <alignment horizontal="center"/>
    </xf>
    <xf numFmtId="49" fontId="7" fillId="6" borderId="40" xfId="36" applyFill="1" applyBorder="1" applyProtection="1">
      <alignment horizontal="center" vertical="center" wrapText="1"/>
    </xf>
    <xf numFmtId="49" fontId="7" fillId="6" borderId="51" xfId="36" applyFill="1" applyBorder="1" applyProtection="1">
      <alignment horizontal="center" vertical="center" wrapText="1"/>
    </xf>
    <xf numFmtId="4" fontId="18" fillId="6" borderId="51" xfId="66" applyFont="1" applyFill="1" applyBorder="1" applyProtection="1">
      <alignment horizontal="right"/>
    </xf>
    <xf numFmtId="49" fontId="18" fillId="6" borderId="51" xfId="51" applyFont="1" applyFill="1" applyBorder="1" applyProtection="1">
      <alignment horizontal="center"/>
    </xf>
    <xf numFmtId="0" fontId="20" fillId="0" borderId="57" xfId="77" applyNumberFormat="1" applyFont="1" applyBorder="1" applyProtection="1">
      <alignment horizontal="left" wrapText="1"/>
    </xf>
    <xf numFmtId="0" fontId="20" fillId="0" borderId="58" xfId="77" applyNumberFormat="1" applyFont="1" applyBorder="1" applyProtection="1">
      <alignment horizontal="left" wrapText="1"/>
    </xf>
    <xf numFmtId="4" fontId="18" fillId="6" borderId="59" xfId="80" applyFont="1" applyFill="1" applyBorder="1" applyProtection="1">
      <alignment horizontal="right"/>
    </xf>
    <xf numFmtId="4" fontId="18" fillId="5" borderId="59" xfId="80" applyFont="1" applyFill="1" applyBorder="1" applyProtection="1">
      <alignment horizontal="right"/>
    </xf>
    <xf numFmtId="4" fontId="18" fillId="4" borderId="59" xfId="80" applyFont="1" applyFill="1" applyBorder="1" applyAlignment="1" applyProtection="1">
      <alignment horizontal="center"/>
    </xf>
    <xf numFmtId="4" fontId="18" fillId="9" borderId="59" xfId="80" applyFont="1" applyFill="1" applyBorder="1" applyAlignment="1" applyProtection="1">
      <alignment horizontal="center"/>
    </xf>
    <xf numFmtId="4" fontId="18" fillId="9" borderId="60" xfId="80" applyFont="1" applyFill="1" applyBorder="1" applyAlignment="1" applyProtection="1">
      <alignment horizontal="center"/>
    </xf>
    <xf numFmtId="49" fontId="7" fillId="0" borderId="61" xfId="36" applyBorder="1" applyProtection="1">
      <alignment horizontal="center" vertical="center" wrapText="1"/>
    </xf>
    <xf numFmtId="4" fontId="18" fillId="6" borderId="64" xfId="66" applyFont="1" applyFill="1" applyBorder="1" applyProtection="1">
      <alignment horizontal="right"/>
    </xf>
    <xf numFmtId="4" fontId="18" fillId="6" borderId="65" xfId="66" applyFont="1" applyFill="1" applyBorder="1" applyProtection="1">
      <alignment horizontal="right"/>
    </xf>
    <xf numFmtId="4" fontId="18" fillId="6" borderId="66" xfId="66" applyFont="1" applyFill="1" applyBorder="1" applyProtection="1">
      <alignment horizontal="right"/>
    </xf>
    <xf numFmtId="4" fontId="18" fillId="5" borderId="66" xfId="66" applyFont="1" applyFill="1" applyBorder="1" applyProtection="1">
      <alignment horizontal="right"/>
    </xf>
    <xf numFmtId="4" fontId="18" fillId="4" borderId="66" xfId="66" applyFont="1" applyFill="1" applyBorder="1" applyProtection="1">
      <alignment horizontal="right"/>
    </xf>
    <xf numFmtId="4" fontId="18" fillId="9" borderId="66" xfId="66" applyFont="1" applyFill="1" applyBorder="1" applyProtection="1">
      <alignment horizontal="right"/>
    </xf>
    <xf numFmtId="4" fontId="18" fillId="9" borderId="67" xfId="66" applyFont="1" applyFill="1" applyBorder="1" applyProtection="1">
      <alignment horizontal="right"/>
    </xf>
    <xf numFmtId="49" fontId="18" fillId="6" borderId="16" xfId="51" applyFont="1" applyFill="1" applyBorder="1" applyProtection="1">
      <alignment horizontal="center"/>
    </xf>
    <xf numFmtId="49" fontId="18" fillId="5" borderId="16" xfId="51" applyFont="1" applyFill="1" applyBorder="1" applyProtection="1">
      <alignment horizontal="center"/>
    </xf>
    <xf numFmtId="4" fontId="18" fillId="4" borderId="30" xfId="66" applyFont="1" applyFill="1" applyBorder="1" applyProtection="1">
      <alignment horizontal="right"/>
    </xf>
    <xf numFmtId="49" fontId="18" fillId="4" borderId="16" xfId="51" applyFont="1" applyFill="1" applyBorder="1" applyProtection="1">
      <alignment horizontal="center"/>
    </xf>
    <xf numFmtId="49" fontId="18" fillId="9" borderId="16" xfId="51" applyFont="1" applyFill="1" applyBorder="1" applyProtection="1">
      <alignment horizontal="center"/>
    </xf>
    <xf numFmtId="49" fontId="18" fillId="9" borderId="69" xfId="51" applyFont="1" applyFill="1" applyBorder="1" applyProtection="1">
      <alignment horizontal="center"/>
    </xf>
    <xf numFmtId="4" fontId="18" fillId="6" borderId="30" xfId="66" applyFont="1" applyFill="1" applyBorder="1" applyProtection="1">
      <alignment horizontal="right"/>
    </xf>
    <xf numFmtId="4" fontId="18" fillId="5" borderId="30" xfId="66" applyFont="1" applyFill="1" applyBorder="1" applyProtection="1">
      <alignment horizontal="right"/>
    </xf>
    <xf numFmtId="4" fontId="18" fillId="9" borderId="30" xfId="66" applyFont="1" applyFill="1" applyBorder="1" applyProtection="1">
      <alignment horizontal="right"/>
    </xf>
    <xf numFmtId="0" fontId="18" fillId="0" borderId="70" xfId="71" applyNumberFormat="1" applyFont="1" applyBorder="1" applyAlignment="1" applyProtection="1">
      <alignment horizontal="center" wrapText="1"/>
    </xf>
    <xf numFmtId="0" fontId="18" fillId="0" borderId="51" xfId="71" applyNumberFormat="1" applyFont="1" applyBorder="1" applyAlignment="1" applyProtection="1">
      <alignment horizontal="center" wrapText="1"/>
    </xf>
    <xf numFmtId="0" fontId="18" fillId="0" borderId="55" xfId="71" applyNumberFormat="1" applyFont="1" applyBorder="1" applyAlignment="1" applyProtection="1">
      <alignment horizontal="center" wrapText="1"/>
    </xf>
    <xf numFmtId="0" fontId="19" fillId="0" borderId="70" xfId="71" applyNumberFormat="1" applyFont="1" applyBorder="1" applyAlignment="1" applyProtection="1">
      <alignment horizontal="center" wrapText="1"/>
    </xf>
    <xf numFmtId="0" fontId="19" fillId="0" borderId="51" xfId="71" applyNumberFormat="1" applyFont="1" applyBorder="1" applyAlignment="1" applyProtection="1">
      <alignment horizontal="center" wrapText="1"/>
    </xf>
    <xf numFmtId="0" fontId="19" fillId="0" borderId="55" xfId="71" applyNumberFormat="1" applyFont="1" applyBorder="1" applyAlignment="1" applyProtection="1">
      <alignment horizontal="center" wrapText="1"/>
    </xf>
    <xf numFmtId="4" fontId="18" fillId="5" borderId="51" xfId="66" applyFont="1" applyFill="1" applyBorder="1" applyProtection="1">
      <alignment horizontal="right"/>
    </xf>
    <xf numFmtId="4" fontId="7" fillId="6" borderId="19" xfId="65" applyNumberFormat="1" applyFill="1" applyAlignment="1" applyProtection="1">
      <alignment horizontal="right"/>
    </xf>
    <xf numFmtId="4" fontId="7" fillId="5" borderId="19" xfId="65" applyNumberFormat="1" applyFill="1" applyAlignment="1" applyProtection="1">
      <alignment horizontal="right"/>
    </xf>
    <xf numFmtId="0" fontId="18" fillId="0" borderId="13" xfId="75" applyNumberFormat="1" applyFont="1" applyFill="1" applyBorder="1" applyProtection="1"/>
    <xf numFmtId="0" fontId="18" fillId="0" borderId="1" xfId="75" applyNumberFormat="1" applyFont="1" applyFill="1" applyBorder="1" applyProtection="1"/>
    <xf numFmtId="0" fontId="18" fillId="0" borderId="1" xfId="76" applyNumberFormat="1" applyFont="1" applyFill="1" applyBorder="1" applyProtection="1"/>
    <xf numFmtId="0" fontId="15" fillId="0" borderId="0" xfId="0" applyFont="1" applyFill="1" applyProtection="1">
      <protection locked="0"/>
    </xf>
    <xf numFmtId="49" fontId="18" fillId="0" borderId="62" xfId="65" applyFont="1" applyBorder="1" applyAlignment="1" applyProtection="1">
      <alignment horizontal="center" wrapText="1"/>
    </xf>
    <xf numFmtId="49" fontId="18" fillId="0" borderId="63" xfId="65" applyFont="1" applyBorder="1" applyAlignment="1" applyProtection="1">
      <alignment horizontal="center" wrapText="1"/>
    </xf>
    <xf numFmtId="0" fontId="18" fillId="0" borderId="68" xfId="44" applyNumberFormat="1" applyFont="1" applyBorder="1" applyAlignment="1" applyProtection="1">
      <alignment horizontal="center" wrapText="1"/>
    </xf>
    <xf numFmtId="0" fontId="18" fillId="0" borderId="56" xfId="44" applyNumberFormat="1" applyFont="1" applyBorder="1" applyAlignment="1" applyProtection="1">
      <alignment horizontal="center" wrapText="1"/>
    </xf>
    <xf numFmtId="49" fontId="7" fillId="0" borderId="71" xfId="36" applyBorder="1" applyAlignment="1" applyProtection="1">
      <alignment horizontal="center" vertical="center" wrapText="1"/>
    </xf>
    <xf numFmtId="49" fontId="7" fillId="0" borderId="72" xfId="36" applyBorder="1" applyAlignment="1" applyProtection="1">
      <alignment horizontal="center" vertical="center" wrapText="1"/>
    </xf>
    <xf numFmtId="49" fontId="7" fillId="0" borderId="73" xfId="36" applyBorder="1" applyAlignment="1" applyProtection="1">
      <alignment horizontal="center" vertical="center" wrapText="1"/>
    </xf>
    <xf numFmtId="0" fontId="16" fillId="0" borderId="1" xfId="1" applyNumberFormat="1" applyFont="1" applyAlignment="1" applyProtection="1"/>
    <xf numFmtId="0" fontId="0" fillId="0" borderId="0" xfId="0" applyNumberFormat="1" applyAlignment="1"/>
    <xf numFmtId="49" fontId="7" fillId="9" borderId="47" xfId="36" applyFill="1" applyBorder="1" applyProtection="1">
      <alignment horizontal="center" vertical="center" wrapText="1"/>
    </xf>
    <xf numFmtId="49" fontId="7" fillId="9" borderId="12" xfId="36" applyFill="1" applyBorder="1" applyProtection="1">
      <alignment horizontal="center" vertical="center" wrapText="1"/>
      <protection locked="0"/>
    </xf>
    <xf numFmtId="49" fontId="7" fillId="9" borderId="40" xfId="36" applyFill="1" applyBorder="1" applyProtection="1">
      <alignment horizontal="center" vertical="center" wrapText="1"/>
      <protection locked="0"/>
    </xf>
    <xf numFmtId="49" fontId="7" fillId="0" borderId="24" xfId="36" applyBorder="1" applyProtection="1">
      <alignment horizontal="center" vertical="center" wrapText="1"/>
    </xf>
    <xf numFmtId="49" fontId="7" fillId="0" borderId="30" xfId="36" applyBorder="1" applyProtection="1">
      <alignment horizontal="center" vertical="center" wrapText="1"/>
      <protection locked="0"/>
    </xf>
    <xf numFmtId="49" fontId="17" fillId="6" borderId="48" xfId="36" applyFont="1" applyFill="1" applyBorder="1" applyProtection="1">
      <alignment horizontal="center" vertical="center" wrapText="1"/>
    </xf>
    <xf numFmtId="49" fontId="7" fillId="6" borderId="12" xfId="36" applyFill="1" applyBorder="1" applyProtection="1">
      <alignment horizontal="center" vertical="center" wrapText="1"/>
      <protection locked="0"/>
    </xf>
    <xf numFmtId="49" fontId="7" fillId="6" borderId="40" xfId="36" applyFill="1" applyBorder="1" applyProtection="1">
      <alignment horizontal="center" vertical="center" wrapText="1"/>
      <protection locked="0"/>
    </xf>
    <xf numFmtId="49" fontId="17" fillId="5" borderId="47" xfId="36" applyFont="1" applyFill="1" applyBorder="1" applyProtection="1">
      <alignment horizontal="center" vertical="center" wrapText="1"/>
    </xf>
    <xf numFmtId="49" fontId="7" fillId="5" borderId="12" xfId="36" applyFill="1" applyBorder="1" applyProtection="1">
      <alignment horizontal="center" vertical="center" wrapText="1"/>
      <protection locked="0"/>
    </xf>
    <xf numFmtId="49" fontId="7" fillId="5" borderId="40" xfId="36" applyFill="1" applyBorder="1" applyProtection="1">
      <alignment horizontal="center" vertical="center" wrapText="1"/>
      <protection locked="0"/>
    </xf>
    <xf numFmtId="49" fontId="17" fillId="4" borderId="47" xfId="36" applyFont="1" applyFill="1" applyBorder="1" applyProtection="1">
      <alignment horizontal="center" vertical="center" wrapText="1"/>
    </xf>
    <xf numFmtId="49" fontId="7" fillId="4" borderId="12" xfId="36" applyFill="1" applyBorder="1" applyProtection="1">
      <alignment horizontal="center" vertical="center" wrapText="1"/>
      <protection locked="0"/>
    </xf>
    <xf numFmtId="49" fontId="7" fillId="4" borderId="40" xfId="36" applyFill="1" applyBorder="1" applyProtection="1">
      <alignment horizontal="center" vertical="center" wrapText="1"/>
      <protection locked="0"/>
    </xf>
    <xf numFmtId="49" fontId="7" fillId="7" borderId="47" xfId="36" applyFill="1" applyBorder="1" applyProtection="1">
      <alignment horizontal="center" vertical="center" wrapText="1"/>
    </xf>
    <xf numFmtId="49" fontId="7" fillId="7" borderId="12" xfId="36" applyFill="1" applyBorder="1" applyProtection="1">
      <alignment horizontal="center" vertical="center" wrapText="1"/>
      <protection locked="0"/>
    </xf>
    <xf numFmtId="49" fontId="7" fillId="7" borderId="40" xfId="36" applyFill="1" applyBorder="1" applyProtection="1">
      <alignment horizontal="center" vertical="center" wrapText="1"/>
      <protection locked="0"/>
    </xf>
    <xf numFmtId="49" fontId="7" fillId="8" borderId="47" xfId="36" applyFill="1" applyBorder="1" applyProtection="1">
      <alignment horizontal="center" vertical="center" wrapText="1"/>
    </xf>
    <xf numFmtId="49" fontId="7" fillId="8" borderId="12" xfId="36" applyFill="1" applyBorder="1" applyProtection="1">
      <alignment horizontal="center" vertical="center" wrapText="1"/>
      <protection locked="0"/>
    </xf>
    <xf numFmtId="49" fontId="7" fillId="8" borderId="40" xfId="36" applyFill="1" applyBorder="1" applyProtection="1">
      <alignment horizontal="center" vertical="center" wrapText="1"/>
      <protection locked="0"/>
    </xf>
    <xf numFmtId="49" fontId="7" fillId="4" borderId="47" xfId="36" applyFill="1" applyBorder="1" applyProtection="1">
      <alignment horizontal="center" vertical="center" wrapText="1"/>
    </xf>
    <xf numFmtId="49" fontId="7" fillId="0" borderId="48" xfId="36" applyBorder="1" applyAlignment="1" applyProtection="1">
      <alignment horizontal="center" vertical="center" wrapText="1"/>
    </xf>
    <xf numFmtId="49" fontId="7" fillId="0" borderId="13" xfId="36" applyBorder="1" applyAlignment="1" applyProtection="1">
      <alignment horizontal="center" vertical="center" wrapText="1"/>
    </xf>
    <xf numFmtId="49" fontId="7" fillId="0" borderId="53" xfId="36" applyBorder="1" applyAlignment="1" applyProtection="1">
      <alignment horizontal="center" vertical="center" wrapText="1"/>
    </xf>
    <xf numFmtId="49" fontId="7" fillId="0" borderId="54" xfId="36" applyBorder="1" applyAlignment="1" applyProtection="1">
      <alignment horizontal="center" vertical="center" wrapText="1"/>
    </xf>
  </cellXfs>
  <cellStyles count="176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  <cellStyle name="Обычный 2" xfId="1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7"/>
  <sheetViews>
    <sheetView tabSelected="1" zoomScaleNormal="100" workbookViewId="0"/>
  </sheetViews>
  <sheetFormatPr defaultRowHeight="15" x14ac:dyDescent="0.25"/>
  <cols>
    <col min="1" max="1" width="41" style="1" customWidth="1"/>
    <col min="2" max="2" width="5" style="1" customWidth="1"/>
    <col min="3" max="3" width="5.42578125" style="1" customWidth="1"/>
    <col min="4" max="4" width="10" style="1" customWidth="1"/>
    <col min="5" max="5" width="4.42578125" style="1" customWidth="1"/>
    <col min="6" max="7" width="12.85546875" style="1" customWidth="1"/>
    <col min="8" max="9" width="12.7109375" style="1" customWidth="1"/>
    <col min="10" max="10" width="11.85546875" style="1" customWidth="1"/>
    <col min="11" max="11" width="12" style="1" customWidth="1"/>
    <col min="12" max="12" width="12.7109375" style="1" customWidth="1"/>
    <col min="13" max="13" width="11.42578125" style="1" customWidth="1"/>
    <col min="14" max="14" width="9.5703125" style="1" customWidth="1"/>
    <col min="15" max="15" width="12.85546875" style="1" customWidth="1"/>
    <col min="16" max="16" width="12.5703125" style="1" customWidth="1"/>
    <col min="17" max="17" width="12.7109375" style="1" customWidth="1"/>
    <col min="18" max="18" width="13.7109375" style="1" customWidth="1"/>
    <col min="19" max="19" width="13" style="1" customWidth="1"/>
    <col min="20" max="20" width="11.7109375" style="1" bestFit="1" customWidth="1"/>
    <col min="21" max="21" width="10.85546875" style="1" bestFit="1" customWidth="1"/>
    <col min="22" max="22" width="12.140625" style="1" customWidth="1"/>
    <col min="23" max="23" width="13" style="1" customWidth="1"/>
    <col min="24" max="24" width="12.28515625" style="1" customWidth="1"/>
    <col min="25" max="25" width="11.85546875" style="1" customWidth="1"/>
    <col min="26" max="26" width="10" style="1" customWidth="1"/>
    <col min="27" max="27" width="10.42578125" style="1" bestFit="1" customWidth="1"/>
    <col min="28" max="28" width="8.7109375" style="1" customWidth="1"/>
    <col min="29" max="29" width="8.7109375" style="1" bestFit="1" customWidth="1"/>
    <col min="30" max="30" width="9.7109375" style="1" customWidth="1"/>
    <col min="31" max="16384" width="9.140625" style="1"/>
  </cols>
  <sheetData>
    <row r="1" spans="1:33" x14ac:dyDescent="0.25">
      <c r="A1" s="3"/>
      <c r="B1" s="4"/>
      <c r="C1" s="4"/>
      <c r="D1" s="4"/>
      <c r="E1" s="4"/>
      <c r="F1" s="4"/>
      <c r="G1" s="4"/>
      <c r="H1" s="2"/>
      <c r="I1" s="2"/>
      <c r="J1" s="2"/>
      <c r="K1" s="2"/>
      <c r="L1" s="2"/>
      <c r="M1" s="2"/>
      <c r="N1" s="2"/>
      <c r="W1" s="2"/>
      <c r="X1" s="2"/>
      <c r="Y1" s="2"/>
      <c r="Z1" s="2"/>
      <c r="AA1" s="2"/>
      <c r="AB1" s="2"/>
      <c r="AC1" s="2"/>
      <c r="AD1" s="2"/>
    </row>
    <row r="2" spans="1:33" s="72" customFormat="1" x14ac:dyDescent="0.25">
      <c r="A2" s="71" t="s">
        <v>117</v>
      </c>
    </row>
    <row r="3" spans="1:33" x14ac:dyDescent="0.25">
      <c r="A3" s="5"/>
      <c r="B3" s="5"/>
      <c r="C3" s="6"/>
      <c r="D3" s="6"/>
      <c r="E3" s="6"/>
      <c r="F3" s="6"/>
      <c r="G3" s="7"/>
      <c r="H3" s="8"/>
      <c r="I3" s="8"/>
      <c r="J3" s="8"/>
      <c r="K3" s="8"/>
      <c r="L3" s="8"/>
      <c r="M3" s="8"/>
      <c r="N3" s="8"/>
      <c r="W3" s="8"/>
      <c r="X3" s="8"/>
      <c r="Y3" s="8"/>
      <c r="Z3" s="8"/>
      <c r="AA3" s="8"/>
      <c r="AB3" s="8"/>
      <c r="AC3" s="8"/>
      <c r="AD3" s="8"/>
    </row>
    <row r="4" spans="1:33" ht="22.5" customHeight="1" x14ac:dyDescent="0.25">
      <c r="A4" s="76" t="s">
        <v>41</v>
      </c>
      <c r="B4" s="94" t="s">
        <v>34</v>
      </c>
      <c r="C4" s="95"/>
      <c r="D4" s="95"/>
      <c r="E4" s="95"/>
      <c r="F4" s="78" t="s">
        <v>118</v>
      </c>
      <c r="G4" s="79"/>
      <c r="H4" s="79"/>
      <c r="I4" s="80"/>
      <c r="J4" s="81" t="s">
        <v>119</v>
      </c>
      <c r="K4" s="82"/>
      <c r="L4" s="82"/>
      <c r="M4" s="83"/>
      <c r="N4" s="84" t="s">
        <v>120</v>
      </c>
      <c r="O4" s="85"/>
      <c r="P4" s="85"/>
      <c r="Q4" s="86"/>
      <c r="R4" s="87" t="s">
        <v>121</v>
      </c>
      <c r="S4" s="88"/>
      <c r="T4" s="88"/>
      <c r="U4" s="89"/>
      <c r="V4" s="90" t="s">
        <v>122</v>
      </c>
      <c r="W4" s="91"/>
      <c r="X4" s="91"/>
      <c r="Y4" s="92"/>
      <c r="Z4" s="93" t="s">
        <v>123</v>
      </c>
      <c r="AA4" s="85"/>
      <c r="AB4" s="85"/>
      <c r="AC4" s="86"/>
      <c r="AD4" s="73" t="s">
        <v>124</v>
      </c>
      <c r="AE4" s="74"/>
      <c r="AF4" s="74"/>
      <c r="AG4" s="75"/>
    </row>
    <row r="5" spans="1:33" ht="74.25" customHeight="1" x14ac:dyDescent="0.25">
      <c r="A5" s="77"/>
      <c r="B5" s="96"/>
      <c r="C5" s="97"/>
      <c r="D5" s="97"/>
      <c r="E5" s="97"/>
      <c r="F5" s="24" t="s">
        <v>40</v>
      </c>
      <c r="G5" s="23" t="s">
        <v>0</v>
      </c>
      <c r="H5" s="9" t="s">
        <v>1</v>
      </c>
      <c r="I5" s="9" t="s">
        <v>2</v>
      </c>
      <c r="J5" s="10" t="s">
        <v>40</v>
      </c>
      <c r="K5" s="10" t="s">
        <v>0</v>
      </c>
      <c r="L5" s="10" t="s">
        <v>1</v>
      </c>
      <c r="M5" s="10" t="s">
        <v>2</v>
      </c>
      <c r="N5" s="15" t="s">
        <v>40</v>
      </c>
      <c r="O5" s="15" t="s">
        <v>0</v>
      </c>
      <c r="P5" s="15" t="s">
        <v>1</v>
      </c>
      <c r="Q5" s="15" t="s">
        <v>2</v>
      </c>
      <c r="R5" s="13" t="s">
        <v>40</v>
      </c>
      <c r="S5" s="13" t="s">
        <v>0</v>
      </c>
      <c r="T5" s="13" t="s">
        <v>1</v>
      </c>
      <c r="U5" s="13" t="s">
        <v>2</v>
      </c>
      <c r="V5" s="14" t="s">
        <v>40</v>
      </c>
      <c r="W5" s="14" t="s">
        <v>0</v>
      </c>
      <c r="X5" s="14" t="s">
        <v>1</v>
      </c>
      <c r="Y5" s="14" t="s">
        <v>2</v>
      </c>
      <c r="Z5" s="15" t="s">
        <v>40</v>
      </c>
      <c r="AA5" s="15" t="s">
        <v>0</v>
      </c>
      <c r="AB5" s="15" t="s">
        <v>1</v>
      </c>
      <c r="AC5" s="15" t="s">
        <v>2</v>
      </c>
      <c r="AD5" s="12" t="s">
        <v>40</v>
      </c>
      <c r="AE5" s="12" t="s">
        <v>0</v>
      </c>
      <c r="AF5" s="12" t="s">
        <v>1</v>
      </c>
      <c r="AG5" s="12" t="s">
        <v>2</v>
      </c>
    </row>
    <row r="6" spans="1:33" ht="15.75" thickBot="1" x14ac:dyDescent="0.3">
      <c r="A6" s="16" t="s">
        <v>3</v>
      </c>
      <c r="B6" s="68" t="s">
        <v>4</v>
      </c>
      <c r="C6" s="69"/>
      <c r="D6" s="69"/>
      <c r="E6" s="70"/>
      <c r="F6" s="34" t="s">
        <v>5</v>
      </c>
      <c r="G6" s="34" t="s">
        <v>6</v>
      </c>
      <c r="H6" s="34" t="s">
        <v>7</v>
      </c>
      <c r="I6" s="34" t="s">
        <v>8</v>
      </c>
      <c r="J6" s="34" t="s">
        <v>9</v>
      </c>
      <c r="K6" s="34" t="s">
        <v>10</v>
      </c>
      <c r="L6" s="34" t="s">
        <v>11</v>
      </c>
      <c r="M6" s="34" t="s">
        <v>12</v>
      </c>
      <c r="N6" s="34" t="s">
        <v>13</v>
      </c>
      <c r="O6" s="34" t="s">
        <v>14</v>
      </c>
      <c r="P6" s="34" t="s">
        <v>15</v>
      </c>
      <c r="Q6" s="34" t="s">
        <v>16</v>
      </c>
      <c r="R6" s="34" t="s">
        <v>17</v>
      </c>
      <c r="S6" s="34" t="s">
        <v>18</v>
      </c>
      <c r="T6" s="34" t="s">
        <v>19</v>
      </c>
      <c r="U6" s="34" t="s">
        <v>20</v>
      </c>
      <c r="V6" s="34" t="s">
        <v>21</v>
      </c>
      <c r="W6" s="34" t="s">
        <v>22</v>
      </c>
      <c r="X6" s="34" t="s">
        <v>23</v>
      </c>
      <c r="Y6" s="34" t="s">
        <v>24</v>
      </c>
      <c r="Z6" s="34" t="s">
        <v>25</v>
      </c>
      <c r="AA6" s="34" t="s">
        <v>26</v>
      </c>
      <c r="AB6" s="34" t="s">
        <v>27</v>
      </c>
      <c r="AC6" s="34" t="s">
        <v>28</v>
      </c>
      <c r="AD6" s="34" t="s">
        <v>29</v>
      </c>
      <c r="AE6" s="34" t="s">
        <v>30</v>
      </c>
      <c r="AF6" s="34" t="s">
        <v>31</v>
      </c>
      <c r="AG6" s="34" t="s">
        <v>37</v>
      </c>
    </row>
    <row r="7" spans="1:33" s="11" customFormat="1" x14ac:dyDescent="0.25">
      <c r="A7" s="17" t="s">
        <v>35</v>
      </c>
      <c r="B7" s="64" t="s">
        <v>32</v>
      </c>
      <c r="C7" s="65"/>
      <c r="D7" s="65"/>
      <c r="E7" s="65"/>
      <c r="F7" s="35">
        <f>SUM(F9:F45)</f>
        <v>907339582.29000008</v>
      </c>
      <c r="G7" s="36">
        <f t="shared" ref="G7:M7" si="0">SUM(G9:G45)</f>
        <v>800520487.80000007</v>
      </c>
      <c r="H7" s="37">
        <f t="shared" si="0"/>
        <v>103892760.55</v>
      </c>
      <c r="I7" s="37">
        <f t="shared" si="0"/>
        <v>56932257.540000007</v>
      </c>
      <c r="J7" s="38">
        <f t="shared" si="0"/>
        <v>892051828.98000002</v>
      </c>
      <c r="K7" s="38">
        <f t="shared" si="0"/>
        <v>788694638</v>
      </c>
      <c r="L7" s="38">
        <f t="shared" si="0"/>
        <v>101842343.69999999</v>
      </c>
      <c r="M7" s="38">
        <f t="shared" si="0"/>
        <v>53328418.460000001</v>
      </c>
      <c r="N7" s="39">
        <f>J7*100/F7</f>
        <v>98.315101246722207</v>
      </c>
      <c r="O7" s="39">
        <f t="shared" ref="O7:Q21" si="1">K7*100/G7</f>
        <v>98.522729901329569</v>
      </c>
      <c r="P7" s="39">
        <f t="shared" si="1"/>
        <v>98.026410272337287</v>
      </c>
      <c r="Q7" s="39">
        <f t="shared" si="1"/>
        <v>93.669952263059329</v>
      </c>
      <c r="R7" s="37">
        <f>SUM(R9:R45)</f>
        <v>1031764510.48</v>
      </c>
      <c r="S7" s="37">
        <f t="shared" ref="S7:Y7" si="2">SUM(S9:S45)</f>
        <v>910773834.68000007</v>
      </c>
      <c r="T7" s="37">
        <f t="shared" si="2"/>
        <v>127751112.34</v>
      </c>
      <c r="U7" s="37">
        <f t="shared" si="2"/>
        <v>60959056.070000008</v>
      </c>
      <c r="V7" s="38">
        <f t="shared" si="2"/>
        <v>992484908.76999998</v>
      </c>
      <c r="W7" s="38">
        <f t="shared" si="2"/>
        <v>874371586.58999991</v>
      </c>
      <c r="X7" s="38">
        <f t="shared" si="2"/>
        <v>126581763.19000001</v>
      </c>
      <c r="Y7" s="38">
        <f t="shared" si="2"/>
        <v>57080497.540000007</v>
      </c>
      <c r="Z7" s="39">
        <f>V7*100/R7</f>
        <v>96.19296832649087</v>
      </c>
      <c r="AA7" s="39">
        <f t="shared" ref="AA7:AC20" si="3">W7*100/S7</f>
        <v>96.003151748118654</v>
      </c>
      <c r="AB7" s="39">
        <f t="shared" si="3"/>
        <v>99.084666169568962</v>
      </c>
      <c r="AC7" s="39">
        <f t="shared" si="3"/>
        <v>93.637436699239231</v>
      </c>
      <c r="AD7" s="40">
        <f>V7*100/J7</f>
        <v>111.25865970196354</v>
      </c>
      <c r="AE7" s="40">
        <f t="shared" ref="AE7:AG19" si="4">W7*100/K7</f>
        <v>110.86313313949522</v>
      </c>
      <c r="AF7" s="40">
        <f t="shared" si="4"/>
        <v>124.29187957700155</v>
      </c>
      <c r="AG7" s="41">
        <f t="shared" si="4"/>
        <v>107.03579665092511</v>
      </c>
    </row>
    <row r="8" spans="1:33" s="11" customFormat="1" x14ac:dyDescent="0.25">
      <c r="A8" s="18" t="s">
        <v>33</v>
      </c>
      <c r="B8" s="66"/>
      <c r="C8" s="67"/>
      <c r="D8" s="67"/>
      <c r="E8" s="67"/>
      <c r="F8" s="26"/>
      <c r="G8" s="22"/>
      <c r="H8" s="42"/>
      <c r="I8" s="42"/>
      <c r="J8" s="43"/>
      <c r="K8" s="43"/>
      <c r="L8" s="43"/>
      <c r="M8" s="43"/>
      <c r="N8" s="44"/>
      <c r="O8" s="44"/>
      <c r="P8" s="44"/>
      <c r="Q8" s="44"/>
      <c r="R8" s="42"/>
      <c r="S8" s="42"/>
      <c r="T8" s="42"/>
      <c r="U8" s="42"/>
      <c r="V8" s="43"/>
      <c r="W8" s="43"/>
      <c r="X8" s="43"/>
      <c r="Y8" s="43"/>
      <c r="Z8" s="45"/>
      <c r="AA8" s="45"/>
      <c r="AB8" s="45"/>
      <c r="AC8" s="45"/>
      <c r="AD8" s="46"/>
      <c r="AE8" s="46"/>
      <c r="AF8" s="46"/>
      <c r="AG8" s="47"/>
    </row>
    <row r="9" spans="1:33" s="11" customFormat="1" ht="34.5" x14ac:dyDescent="0.25">
      <c r="A9" s="19" t="s">
        <v>44</v>
      </c>
      <c r="B9" s="51" t="s">
        <v>42</v>
      </c>
      <c r="C9" s="52" t="s">
        <v>45</v>
      </c>
      <c r="D9" s="52" t="s">
        <v>43</v>
      </c>
      <c r="E9" s="53" t="s">
        <v>42</v>
      </c>
      <c r="F9" s="25">
        <v>9089180.9399999995</v>
      </c>
      <c r="G9" s="21">
        <v>3615068.99</v>
      </c>
      <c r="H9" s="48" t="s">
        <v>111</v>
      </c>
      <c r="I9" s="48">
        <v>5474111.9500000002</v>
      </c>
      <c r="J9" s="49">
        <v>8747940.0199999996</v>
      </c>
      <c r="K9" s="49">
        <v>3407465.04</v>
      </c>
      <c r="L9" s="49" t="s">
        <v>111</v>
      </c>
      <c r="M9" s="49">
        <v>5340474.9800000004</v>
      </c>
      <c r="N9" s="44">
        <f t="shared" ref="N9:Q45" si="5">J9*100/F9</f>
        <v>96.245636188204216</v>
      </c>
      <c r="O9" s="44">
        <f t="shared" si="1"/>
        <v>94.257261740390732</v>
      </c>
      <c r="P9" s="44" t="s">
        <v>111</v>
      </c>
      <c r="Q9" s="44">
        <f t="shared" si="1"/>
        <v>97.558746126848945</v>
      </c>
      <c r="R9" s="48">
        <v>9236523.9499999993</v>
      </c>
      <c r="S9" s="48">
        <v>3799962.54</v>
      </c>
      <c r="T9" s="48" t="s">
        <v>111</v>
      </c>
      <c r="U9" s="48">
        <v>5436561.4100000001</v>
      </c>
      <c r="V9" s="49">
        <v>9009494.6300000008</v>
      </c>
      <c r="W9" s="49">
        <v>3586227.66</v>
      </c>
      <c r="X9" s="49" t="s">
        <v>111</v>
      </c>
      <c r="Y9" s="49">
        <v>5423266.9699999997</v>
      </c>
      <c r="Z9" s="44">
        <f t="shared" ref="Z9:AC45" si="6">V9*100/R9</f>
        <v>97.542048055859823</v>
      </c>
      <c r="AA9" s="44">
        <f t="shared" si="3"/>
        <v>94.375342447454756</v>
      </c>
      <c r="AB9" s="44" t="s">
        <v>111</v>
      </c>
      <c r="AC9" s="44">
        <f t="shared" si="3"/>
        <v>99.755462341038836</v>
      </c>
      <c r="AD9" s="50">
        <f t="shared" ref="AD9:AG45" si="7">V9*100/J9</f>
        <v>102.98989944377787</v>
      </c>
      <c r="AE9" s="50">
        <f t="shared" si="4"/>
        <v>105.24620554874423</v>
      </c>
      <c r="AF9" s="50" t="s">
        <v>111</v>
      </c>
      <c r="AG9" s="50">
        <f t="shared" si="4"/>
        <v>101.55027390466306</v>
      </c>
    </row>
    <row r="10" spans="1:33" s="11" customFormat="1" ht="45.75" x14ac:dyDescent="0.25">
      <c r="A10" s="19" t="s">
        <v>46</v>
      </c>
      <c r="B10" s="51" t="s">
        <v>42</v>
      </c>
      <c r="C10" s="52" t="s">
        <v>47</v>
      </c>
      <c r="D10" s="52" t="s">
        <v>43</v>
      </c>
      <c r="E10" s="53" t="s">
        <v>42</v>
      </c>
      <c r="F10" s="25">
        <v>183915</v>
      </c>
      <c r="G10" s="21">
        <v>183915</v>
      </c>
      <c r="H10" s="48" t="s">
        <v>111</v>
      </c>
      <c r="I10" s="48" t="s">
        <v>111</v>
      </c>
      <c r="J10" s="49">
        <v>183915</v>
      </c>
      <c r="K10" s="49">
        <v>183915</v>
      </c>
      <c r="L10" s="49" t="s">
        <v>111</v>
      </c>
      <c r="M10" s="49" t="s">
        <v>111</v>
      </c>
      <c r="N10" s="44">
        <f t="shared" si="5"/>
        <v>100</v>
      </c>
      <c r="O10" s="44">
        <f t="shared" si="1"/>
        <v>100</v>
      </c>
      <c r="P10" s="44" t="s">
        <v>111</v>
      </c>
      <c r="Q10" s="44" t="s">
        <v>111</v>
      </c>
      <c r="R10" s="48">
        <v>117867</v>
      </c>
      <c r="S10" s="48">
        <v>117867</v>
      </c>
      <c r="T10" s="48" t="s">
        <v>111</v>
      </c>
      <c r="U10" s="48" t="s">
        <v>111</v>
      </c>
      <c r="V10" s="49">
        <v>117867</v>
      </c>
      <c r="W10" s="49">
        <v>117867</v>
      </c>
      <c r="X10" s="49" t="s">
        <v>111</v>
      </c>
      <c r="Y10" s="49" t="s">
        <v>111</v>
      </c>
      <c r="Z10" s="44">
        <f t="shared" ref="Z10" si="8">V10*100/R10</f>
        <v>100</v>
      </c>
      <c r="AA10" s="44">
        <f t="shared" ref="AA10" si="9">W10*100/S10</f>
        <v>100</v>
      </c>
      <c r="AB10" s="44" t="s">
        <v>111</v>
      </c>
      <c r="AC10" s="44" t="s">
        <v>111</v>
      </c>
      <c r="AD10" s="50">
        <f t="shared" ref="AD10:AD45" si="10">V10*100/J10</f>
        <v>64.087757931653215</v>
      </c>
      <c r="AE10" s="50">
        <f t="shared" ref="AE10:AE45" si="11">W10*100/K10</f>
        <v>64.087757931653215</v>
      </c>
      <c r="AF10" s="50" t="s">
        <v>111</v>
      </c>
      <c r="AG10" s="50" t="s">
        <v>111</v>
      </c>
    </row>
    <row r="11" spans="1:33" s="11" customFormat="1" ht="45.75" x14ac:dyDescent="0.25">
      <c r="A11" s="19" t="s">
        <v>48</v>
      </c>
      <c r="B11" s="51" t="s">
        <v>42</v>
      </c>
      <c r="C11" s="52" t="s">
        <v>49</v>
      </c>
      <c r="D11" s="52" t="s">
        <v>43</v>
      </c>
      <c r="E11" s="53" t="s">
        <v>42</v>
      </c>
      <c r="F11" s="25">
        <v>82630764.890000001</v>
      </c>
      <c r="G11" s="21">
        <v>46283961.770000003</v>
      </c>
      <c r="H11" s="48">
        <v>20900977.510000002</v>
      </c>
      <c r="I11" s="48">
        <v>15445825.609999999</v>
      </c>
      <c r="J11" s="49">
        <v>81255808.450000003</v>
      </c>
      <c r="K11" s="49">
        <v>45588593.109999999</v>
      </c>
      <c r="L11" s="49">
        <v>20478801.960000001</v>
      </c>
      <c r="M11" s="49">
        <v>15188413.380000001</v>
      </c>
      <c r="N11" s="44">
        <f t="shared" si="5"/>
        <v>98.336023584157331</v>
      </c>
      <c r="O11" s="44">
        <f t="shared" si="1"/>
        <v>98.49760341723659</v>
      </c>
      <c r="P11" s="44">
        <f t="shared" si="1"/>
        <v>97.980115763494737</v>
      </c>
      <c r="Q11" s="44">
        <f t="shared" si="1"/>
        <v>98.333451144020785</v>
      </c>
      <c r="R11" s="48">
        <v>78703214.829999998</v>
      </c>
      <c r="S11" s="48">
        <v>45648973.240000002</v>
      </c>
      <c r="T11" s="48">
        <v>17972791.34</v>
      </c>
      <c r="U11" s="48">
        <v>15081450.25</v>
      </c>
      <c r="V11" s="49">
        <v>74999996.469999999</v>
      </c>
      <c r="W11" s="49">
        <v>42397957.079999998</v>
      </c>
      <c r="X11" s="49">
        <v>17585014.829999998</v>
      </c>
      <c r="Y11" s="49">
        <v>15017024.560000001</v>
      </c>
      <c r="Z11" s="44">
        <f t="shared" si="6"/>
        <v>95.294705091781836</v>
      </c>
      <c r="AA11" s="44">
        <f t="shared" si="3"/>
        <v>92.878227199311254</v>
      </c>
      <c r="AB11" s="44">
        <f t="shared" si="3"/>
        <v>97.842424681485213</v>
      </c>
      <c r="AC11" s="44">
        <f t="shared" si="3"/>
        <v>99.572815021552714</v>
      </c>
      <c r="AD11" s="50">
        <f t="shared" si="10"/>
        <v>92.301089485991071</v>
      </c>
      <c r="AE11" s="50">
        <f t="shared" si="11"/>
        <v>93.001240414896415</v>
      </c>
      <c r="AF11" s="50" t="s">
        <v>111</v>
      </c>
      <c r="AG11" s="50">
        <f t="shared" ref="AG10:AG45" si="12">Y11*100/M11</f>
        <v>98.871581805735644</v>
      </c>
    </row>
    <row r="12" spans="1:33" s="11" customFormat="1" ht="17.25" customHeight="1" x14ac:dyDescent="0.25">
      <c r="A12" s="20" t="s">
        <v>38</v>
      </c>
      <c r="B12" s="54" t="s">
        <v>42</v>
      </c>
      <c r="C12" s="55" t="s">
        <v>50</v>
      </c>
      <c r="D12" s="55" t="s">
        <v>43</v>
      </c>
      <c r="E12" s="56" t="s">
        <v>42</v>
      </c>
      <c r="F12" s="25">
        <v>40100</v>
      </c>
      <c r="G12" s="21">
        <v>40100</v>
      </c>
      <c r="H12" s="48" t="s">
        <v>111</v>
      </c>
      <c r="I12" s="48" t="s">
        <v>111</v>
      </c>
      <c r="J12" s="49">
        <v>33820</v>
      </c>
      <c r="K12" s="49">
        <v>33820</v>
      </c>
      <c r="L12" s="49" t="s">
        <v>111</v>
      </c>
      <c r="M12" s="49" t="s">
        <v>111</v>
      </c>
      <c r="N12" s="44">
        <f t="shared" ref="N12" si="13">J12*100/F12</f>
        <v>84.339152119700742</v>
      </c>
      <c r="O12" s="44">
        <f t="shared" ref="O12" si="14">K12*100/G12</f>
        <v>84.339152119700742</v>
      </c>
      <c r="P12" s="44" t="s">
        <v>111</v>
      </c>
      <c r="Q12" s="44" t="s">
        <v>111</v>
      </c>
      <c r="R12" s="48">
        <v>400777</v>
      </c>
      <c r="S12" s="48">
        <v>400777</v>
      </c>
      <c r="T12" s="48" t="s">
        <v>111</v>
      </c>
      <c r="U12" s="48" t="s">
        <v>111</v>
      </c>
      <c r="V12" s="49">
        <v>215552</v>
      </c>
      <c r="W12" s="49">
        <v>215552</v>
      </c>
      <c r="X12" s="49" t="s">
        <v>111</v>
      </c>
      <c r="Y12" s="49" t="s">
        <v>111</v>
      </c>
      <c r="Z12" s="44">
        <f t="shared" si="6"/>
        <v>53.783525501712923</v>
      </c>
      <c r="AA12" s="44">
        <f t="shared" si="3"/>
        <v>53.783525501712923</v>
      </c>
      <c r="AB12" s="44" t="s">
        <v>111</v>
      </c>
      <c r="AC12" s="44" t="s">
        <v>111</v>
      </c>
      <c r="AD12" s="50">
        <f t="shared" si="10"/>
        <v>637.3506800709639</v>
      </c>
      <c r="AE12" s="50">
        <f t="shared" si="11"/>
        <v>637.3506800709639</v>
      </c>
      <c r="AF12" s="50" t="s">
        <v>111</v>
      </c>
      <c r="AG12" s="50" t="s">
        <v>111</v>
      </c>
    </row>
    <row r="13" spans="1:33" s="11" customFormat="1" ht="34.5" x14ac:dyDescent="0.25">
      <c r="A13" s="19" t="s">
        <v>51</v>
      </c>
      <c r="B13" s="51" t="s">
        <v>42</v>
      </c>
      <c r="C13" s="52" t="s">
        <v>52</v>
      </c>
      <c r="D13" s="52" t="s">
        <v>43</v>
      </c>
      <c r="E13" s="53" t="s">
        <v>42</v>
      </c>
      <c r="F13" s="25">
        <v>20784672.579999998</v>
      </c>
      <c r="G13" s="21">
        <v>20784672.579999998</v>
      </c>
      <c r="H13" s="48">
        <v>29156</v>
      </c>
      <c r="I13" s="48">
        <v>7922</v>
      </c>
      <c r="J13" s="49">
        <v>19522741.350000001</v>
      </c>
      <c r="K13" s="49">
        <v>19522741.350000001</v>
      </c>
      <c r="L13" s="49">
        <v>29156</v>
      </c>
      <c r="M13" s="49">
        <v>7922</v>
      </c>
      <c r="N13" s="44">
        <f t="shared" si="5"/>
        <v>93.928548909573465</v>
      </c>
      <c r="O13" s="44">
        <f t="shared" si="1"/>
        <v>93.928548909573465</v>
      </c>
      <c r="P13" s="44">
        <f t="shared" si="1"/>
        <v>100</v>
      </c>
      <c r="Q13" s="44">
        <f t="shared" si="1"/>
        <v>100</v>
      </c>
      <c r="R13" s="48">
        <v>20163446.699999999</v>
      </c>
      <c r="S13" s="48">
        <v>20163446.699999999</v>
      </c>
      <c r="T13" s="48">
        <v>29164</v>
      </c>
      <c r="U13" s="48">
        <v>7752</v>
      </c>
      <c r="V13" s="49">
        <v>17664515.23</v>
      </c>
      <c r="W13" s="49">
        <v>17664515.23</v>
      </c>
      <c r="X13" s="49">
        <v>29164</v>
      </c>
      <c r="Y13" s="49">
        <v>7752</v>
      </c>
      <c r="Z13" s="44">
        <f t="shared" si="6"/>
        <v>87.606625458533344</v>
      </c>
      <c r="AA13" s="44">
        <f t="shared" si="3"/>
        <v>87.606625458533344</v>
      </c>
      <c r="AB13" s="44">
        <f t="shared" si="3"/>
        <v>100</v>
      </c>
      <c r="AC13" s="44">
        <f t="shared" si="3"/>
        <v>100</v>
      </c>
      <c r="AD13" s="50">
        <f t="shared" si="10"/>
        <v>90.481735701528407</v>
      </c>
      <c r="AE13" s="50">
        <f t="shared" si="11"/>
        <v>90.481735701528407</v>
      </c>
      <c r="AF13" s="50" t="s">
        <v>111</v>
      </c>
      <c r="AG13" s="50">
        <f t="shared" si="12"/>
        <v>97.85407725321889</v>
      </c>
    </row>
    <row r="14" spans="1:33" s="11" customFormat="1" ht="27" customHeight="1" x14ac:dyDescent="0.25">
      <c r="A14" s="19" t="s">
        <v>53</v>
      </c>
      <c r="B14" s="51" t="s">
        <v>42</v>
      </c>
      <c r="C14" s="52" t="s">
        <v>54</v>
      </c>
      <c r="D14" s="52" t="s">
        <v>43</v>
      </c>
      <c r="E14" s="53" t="s">
        <v>42</v>
      </c>
      <c r="F14" s="25">
        <v>2266354.52</v>
      </c>
      <c r="G14" s="21">
        <v>1341652.33</v>
      </c>
      <c r="H14" s="48">
        <v>924702.19</v>
      </c>
      <c r="I14" s="48">
        <v>1341652.33</v>
      </c>
      <c r="J14" s="49">
        <v>2265724.21</v>
      </c>
      <c r="K14" s="49">
        <v>1341652.33</v>
      </c>
      <c r="L14" s="49">
        <v>924071.88</v>
      </c>
      <c r="M14" s="49">
        <v>1341652.33</v>
      </c>
      <c r="N14" s="44">
        <f t="shared" si="5"/>
        <v>99.972188375894518</v>
      </c>
      <c r="O14" s="44">
        <f t="shared" si="1"/>
        <v>100</v>
      </c>
      <c r="P14" s="44">
        <f t="shared" si="1"/>
        <v>99.93183643265732</v>
      </c>
      <c r="Q14" s="44">
        <f t="shared" si="1"/>
        <v>100</v>
      </c>
      <c r="R14" s="48">
        <v>441833.49</v>
      </c>
      <c r="S14" s="48">
        <v>441833.49</v>
      </c>
      <c r="T14" s="48" t="s">
        <v>111</v>
      </c>
      <c r="U14" s="48" t="s">
        <v>111</v>
      </c>
      <c r="V14" s="49">
        <v>441833.49</v>
      </c>
      <c r="W14" s="49">
        <v>441833.49</v>
      </c>
      <c r="X14" s="49" t="s">
        <v>111</v>
      </c>
      <c r="Y14" s="49" t="s">
        <v>111</v>
      </c>
      <c r="Z14" s="44">
        <f t="shared" ref="Z14:Z15" si="15">V14*100/R14</f>
        <v>100</v>
      </c>
      <c r="AA14" s="44">
        <f t="shared" ref="AA14" si="16">W14*100/S14</f>
        <v>100</v>
      </c>
      <c r="AB14" s="44" t="s">
        <v>111</v>
      </c>
      <c r="AC14" s="44" t="s">
        <v>111</v>
      </c>
      <c r="AD14" s="50">
        <f t="shared" si="10"/>
        <v>19.500762186762351</v>
      </c>
      <c r="AE14" s="50">
        <f t="shared" si="11"/>
        <v>32.932040598028848</v>
      </c>
      <c r="AF14" s="50" t="s">
        <v>111</v>
      </c>
      <c r="AG14" s="50" t="s">
        <v>111</v>
      </c>
    </row>
    <row r="15" spans="1:33" s="11" customFormat="1" ht="12.75" customHeight="1" x14ac:dyDescent="0.25">
      <c r="A15" s="19" t="s">
        <v>55</v>
      </c>
      <c r="B15" s="51" t="s">
        <v>42</v>
      </c>
      <c r="C15" s="52" t="s">
        <v>56</v>
      </c>
      <c r="D15" s="52" t="s">
        <v>43</v>
      </c>
      <c r="E15" s="53" t="s">
        <v>42</v>
      </c>
      <c r="F15" s="25">
        <v>162000</v>
      </c>
      <c r="G15" s="21" t="s">
        <v>111</v>
      </c>
      <c r="H15" s="48">
        <v>150000</v>
      </c>
      <c r="I15" s="48">
        <v>12000</v>
      </c>
      <c r="J15" s="49" t="s">
        <v>111</v>
      </c>
      <c r="K15" s="49" t="s">
        <v>111</v>
      </c>
      <c r="L15" s="49" t="s">
        <v>111</v>
      </c>
      <c r="M15" s="49" t="s">
        <v>111</v>
      </c>
      <c r="N15" s="44" t="s">
        <v>111</v>
      </c>
      <c r="O15" s="44" t="s">
        <v>111</v>
      </c>
      <c r="P15" s="44" t="s">
        <v>111</v>
      </c>
      <c r="Q15" s="44" t="s">
        <v>111</v>
      </c>
      <c r="R15" s="48">
        <v>153000</v>
      </c>
      <c r="S15" s="48" t="s">
        <v>111</v>
      </c>
      <c r="T15" s="48">
        <v>150000</v>
      </c>
      <c r="U15" s="48">
        <v>3000</v>
      </c>
      <c r="V15" s="49" t="s">
        <v>111</v>
      </c>
      <c r="W15" s="49" t="s">
        <v>111</v>
      </c>
      <c r="X15" s="49" t="s">
        <v>111</v>
      </c>
      <c r="Y15" s="49" t="s">
        <v>111</v>
      </c>
      <c r="Z15" s="44" t="s">
        <v>111</v>
      </c>
      <c r="AA15" s="44" t="s">
        <v>111</v>
      </c>
      <c r="AB15" s="44" t="s">
        <v>111</v>
      </c>
      <c r="AC15" s="44" t="s">
        <v>111</v>
      </c>
      <c r="AD15" s="50" t="s">
        <v>111</v>
      </c>
      <c r="AE15" s="50" t="s">
        <v>111</v>
      </c>
      <c r="AF15" s="50" t="s">
        <v>111</v>
      </c>
      <c r="AG15" s="50" t="s">
        <v>111</v>
      </c>
    </row>
    <row r="16" spans="1:33" s="11" customFormat="1" ht="15" customHeight="1" x14ac:dyDescent="0.25">
      <c r="A16" s="19" t="s">
        <v>57</v>
      </c>
      <c r="B16" s="51" t="s">
        <v>42</v>
      </c>
      <c r="C16" s="52" t="s">
        <v>58</v>
      </c>
      <c r="D16" s="52" t="s">
        <v>43</v>
      </c>
      <c r="E16" s="53" t="s">
        <v>42</v>
      </c>
      <c r="F16" s="25">
        <v>22198208.300000001</v>
      </c>
      <c r="G16" s="21">
        <v>25521496.800000001</v>
      </c>
      <c r="H16" s="48">
        <v>3693739.05</v>
      </c>
      <c r="I16" s="48">
        <v>387298.2</v>
      </c>
      <c r="J16" s="49">
        <v>21795549.98</v>
      </c>
      <c r="K16" s="49">
        <v>25195221.559999999</v>
      </c>
      <c r="L16" s="49">
        <v>3612821.24</v>
      </c>
      <c r="M16" s="49">
        <v>386522.93</v>
      </c>
      <c r="N16" s="44">
        <f t="shared" si="5"/>
        <v>98.186077387155606</v>
      </c>
      <c r="O16" s="44">
        <f t="shared" si="1"/>
        <v>98.72156698897065</v>
      </c>
      <c r="P16" s="44">
        <f t="shared" si="1"/>
        <v>97.809325214784735</v>
      </c>
      <c r="Q16" s="44">
        <f t="shared" si="1"/>
        <v>99.79982607716741</v>
      </c>
      <c r="R16" s="48">
        <v>38464051.149999999</v>
      </c>
      <c r="S16" s="48">
        <v>34881088.009999998</v>
      </c>
      <c r="T16" s="48">
        <v>20098679.32</v>
      </c>
      <c r="U16" s="48">
        <v>1004783.93</v>
      </c>
      <c r="V16" s="49">
        <v>37268206.469999999</v>
      </c>
      <c r="W16" s="49">
        <v>33676697.520000003</v>
      </c>
      <c r="X16" s="49">
        <v>20094822.920000002</v>
      </c>
      <c r="Y16" s="49">
        <v>1002783.93</v>
      </c>
      <c r="Z16" s="44">
        <f t="shared" si="6"/>
        <v>96.891006942205564</v>
      </c>
      <c r="AA16" s="44">
        <f t="shared" si="3"/>
        <v>96.547153317996532</v>
      </c>
      <c r="AB16" s="44">
        <f t="shared" si="3"/>
        <v>99.980812669635654</v>
      </c>
      <c r="AC16" s="44">
        <f t="shared" si="3"/>
        <v>99.800952230595485</v>
      </c>
      <c r="AD16" s="50">
        <f t="shared" si="10"/>
        <v>170.98997962518953</v>
      </c>
      <c r="AE16" s="50">
        <f t="shared" si="11"/>
        <v>133.66303384077091</v>
      </c>
      <c r="AF16" s="50" t="s">
        <v>111</v>
      </c>
      <c r="AG16" s="50">
        <f t="shared" si="12"/>
        <v>259.43711282536333</v>
      </c>
    </row>
    <row r="17" spans="1:33" s="11" customFormat="1" ht="34.5" x14ac:dyDescent="0.25">
      <c r="A17" s="19" t="s">
        <v>59</v>
      </c>
      <c r="B17" s="51" t="s">
        <v>42</v>
      </c>
      <c r="C17" s="52" t="s">
        <v>60</v>
      </c>
      <c r="D17" s="52" t="s">
        <v>43</v>
      </c>
      <c r="E17" s="53" t="s">
        <v>42</v>
      </c>
      <c r="F17" s="25" t="s">
        <v>111</v>
      </c>
      <c r="G17" s="21" t="s">
        <v>111</v>
      </c>
      <c r="H17" s="48" t="s">
        <v>111</v>
      </c>
      <c r="I17" s="48" t="s">
        <v>111</v>
      </c>
      <c r="J17" s="49" t="s">
        <v>111</v>
      </c>
      <c r="K17" s="49" t="s">
        <v>111</v>
      </c>
      <c r="L17" s="49" t="s">
        <v>111</v>
      </c>
      <c r="M17" s="49" t="s">
        <v>111</v>
      </c>
      <c r="N17" s="44" t="s">
        <v>111</v>
      </c>
      <c r="O17" s="44" t="s">
        <v>111</v>
      </c>
      <c r="P17" s="44" t="s">
        <v>111</v>
      </c>
      <c r="Q17" s="44" t="s">
        <v>111</v>
      </c>
      <c r="R17" s="48" t="s">
        <v>111</v>
      </c>
      <c r="S17" s="48" t="s">
        <v>111</v>
      </c>
      <c r="T17" s="48" t="s">
        <v>111</v>
      </c>
      <c r="U17" s="48" t="s">
        <v>111</v>
      </c>
      <c r="V17" s="49" t="s">
        <v>111</v>
      </c>
      <c r="W17" s="49" t="s">
        <v>111</v>
      </c>
      <c r="X17" s="49" t="s">
        <v>111</v>
      </c>
      <c r="Y17" s="49" t="s">
        <v>111</v>
      </c>
      <c r="Z17" s="44" t="s">
        <v>111</v>
      </c>
      <c r="AA17" s="44" t="s">
        <v>111</v>
      </c>
      <c r="AB17" s="44" t="s">
        <v>111</v>
      </c>
      <c r="AC17" s="44" t="s">
        <v>111</v>
      </c>
      <c r="AD17" s="50" t="s">
        <v>111</v>
      </c>
      <c r="AE17" s="50" t="s">
        <v>111</v>
      </c>
      <c r="AF17" s="50" t="s">
        <v>111</v>
      </c>
      <c r="AG17" s="50" t="s">
        <v>111</v>
      </c>
    </row>
    <row r="18" spans="1:33" s="11" customFormat="1" ht="34.5" x14ac:dyDescent="0.25">
      <c r="A18" s="19" t="s">
        <v>39</v>
      </c>
      <c r="B18" s="51" t="s">
        <v>42</v>
      </c>
      <c r="C18" s="52" t="s">
        <v>112</v>
      </c>
      <c r="D18" s="52" t="s">
        <v>43</v>
      </c>
      <c r="E18" s="53" t="s">
        <v>42</v>
      </c>
      <c r="F18" s="25">
        <v>247180</v>
      </c>
      <c r="G18" s="25">
        <v>500</v>
      </c>
      <c r="H18" s="25">
        <v>52000</v>
      </c>
      <c r="I18" s="25">
        <v>194680</v>
      </c>
      <c r="J18" s="57">
        <v>245340</v>
      </c>
      <c r="K18" s="57">
        <v>500</v>
      </c>
      <c r="L18" s="57">
        <v>51700</v>
      </c>
      <c r="M18" s="57">
        <v>193140</v>
      </c>
      <c r="N18" s="44">
        <f t="shared" si="5"/>
        <v>99.25560320414273</v>
      </c>
      <c r="O18" s="44">
        <f t="shared" si="5"/>
        <v>100</v>
      </c>
      <c r="P18" s="44">
        <f t="shared" si="1"/>
        <v>99.42307692307692</v>
      </c>
      <c r="Q18" s="44">
        <f t="shared" si="1"/>
        <v>99.208958290528045</v>
      </c>
      <c r="R18" s="48">
        <v>235800</v>
      </c>
      <c r="S18" s="48" t="s">
        <v>111</v>
      </c>
      <c r="T18" s="48">
        <v>47000</v>
      </c>
      <c r="U18" s="48">
        <v>188800</v>
      </c>
      <c r="V18" s="49">
        <v>222000</v>
      </c>
      <c r="W18" s="49" t="s">
        <v>111</v>
      </c>
      <c r="X18" s="49">
        <v>47000</v>
      </c>
      <c r="Y18" s="49">
        <v>175000</v>
      </c>
      <c r="Z18" s="44">
        <f t="shared" si="6"/>
        <v>94.147582697201017</v>
      </c>
      <c r="AA18" s="44" t="s">
        <v>111</v>
      </c>
      <c r="AB18" s="44">
        <f t="shared" si="3"/>
        <v>100</v>
      </c>
      <c r="AC18" s="44">
        <f t="shared" si="3"/>
        <v>92.690677966101688</v>
      </c>
      <c r="AD18" s="50">
        <f t="shared" si="10"/>
        <v>90.486671557838108</v>
      </c>
      <c r="AE18" s="50" t="s">
        <v>111</v>
      </c>
      <c r="AF18" s="50" t="s">
        <v>111</v>
      </c>
      <c r="AG18" s="50">
        <f t="shared" si="12"/>
        <v>90.607849228538882</v>
      </c>
    </row>
    <row r="19" spans="1:33" s="11" customFormat="1" ht="17.25" customHeight="1" x14ac:dyDescent="0.25">
      <c r="A19" s="19" t="s">
        <v>61</v>
      </c>
      <c r="B19" s="51" t="s">
        <v>42</v>
      </c>
      <c r="C19" s="52" t="s">
        <v>62</v>
      </c>
      <c r="D19" s="52" t="s">
        <v>43</v>
      </c>
      <c r="E19" s="53" t="s">
        <v>42</v>
      </c>
      <c r="F19" s="25">
        <v>3289574</v>
      </c>
      <c r="G19" s="21">
        <v>222224</v>
      </c>
      <c r="H19" s="48">
        <v>1049100</v>
      </c>
      <c r="I19" s="48">
        <v>2240474</v>
      </c>
      <c r="J19" s="49">
        <v>3289574</v>
      </c>
      <c r="K19" s="49">
        <v>222224</v>
      </c>
      <c r="L19" s="49">
        <v>1049100</v>
      </c>
      <c r="M19" s="49">
        <v>2240474</v>
      </c>
      <c r="N19" s="44">
        <f t="shared" si="5"/>
        <v>100</v>
      </c>
      <c r="O19" s="44">
        <f t="shared" ref="O19:O20" si="17">K19*100/G19</f>
        <v>100</v>
      </c>
      <c r="P19" s="44">
        <f t="shared" si="1"/>
        <v>100</v>
      </c>
      <c r="Q19" s="44">
        <f t="shared" si="1"/>
        <v>100</v>
      </c>
      <c r="R19" s="48">
        <v>6730720</v>
      </c>
      <c r="S19" s="48">
        <v>533336</v>
      </c>
      <c r="T19" s="48">
        <v>1346034</v>
      </c>
      <c r="U19" s="48">
        <v>5384686</v>
      </c>
      <c r="V19" s="49">
        <v>6730720</v>
      </c>
      <c r="W19" s="49">
        <v>533336</v>
      </c>
      <c r="X19" s="49">
        <v>1346034</v>
      </c>
      <c r="Y19" s="49">
        <v>5384686</v>
      </c>
      <c r="Z19" s="44">
        <f t="shared" si="6"/>
        <v>100</v>
      </c>
      <c r="AA19" s="44">
        <f t="shared" si="3"/>
        <v>100</v>
      </c>
      <c r="AB19" s="44" t="s">
        <v>111</v>
      </c>
      <c r="AC19" s="44">
        <f t="shared" si="3"/>
        <v>100</v>
      </c>
      <c r="AD19" s="50">
        <f t="shared" si="10"/>
        <v>204.60764828515789</v>
      </c>
      <c r="AE19" s="50">
        <f t="shared" si="11"/>
        <v>239.99928000575994</v>
      </c>
      <c r="AF19" s="50" t="s">
        <v>111</v>
      </c>
      <c r="AG19" s="50">
        <f t="shared" si="12"/>
        <v>240.33691085011475</v>
      </c>
    </row>
    <row r="20" spans="1:33" s="11" customFormat="1" ht="15.75" customHeight="1" x14ac:dyDescent="0.25">
      <c r="A20" s="19" t="s">
        <v>63</v>
      </c>
      <c r="B20" s="51" t="s">
        <v>42</v>
      </c>
      <c r="C20" s="52" t="s">
        <v>64</v>
      </c>
      <c r="D20" s="52" t="s">
        <v>43</v>
      </c>
      <c r="E20" s="53" t="s">
        <v>42</v>
      </c>
      <c r="F20" s="25">
        <v>300000</v>
      </c>
      <c r="G20" s="21">
        <v>300000</v>
      </c>
      <c r="H20" s="48" t="s">
        <v>111</v>
      </c>
      <c r="I20" s="48" t="s">
        <v>111</v>
      </c>
      <c r="J20" s="49">
        <v>300000</v>
      </c>
      <c r="K20" s="49">
        <v>300000</v>
      </c>
      <c r="L20" s="49" t="s">
        <v>111</v>
      </c>
      <c r="M20" s="49" t="s">
        <v>111</v>
      </c>
      <c r="N20" s="44">
        <f t="shared" si="5"/>
        <v>100</v>
      </c>
      <c r="O20" s="44">
        <f t="shared" si="17"/>
        <v>100</v>
      </c>
      <c r="P20" s="44" t="s">
        <v>111</v>
      </c>
      <c r="Q20" s="44" t="s">
        <v>111</v>
      </c>
      <c r="R20" s="48">
        <v>1010000</v>
      </c>
      <c r="S20" s="48">
        <v>1010000</v>
      </c>
      <c r="T20" s="48" t="s">
        <v>111</v>
      </c>
      <c r="U20" s="48" t="s">
        <v>111</v>
      </c>
      <c r="V20" s="49">
        <v>1010000</v>
      </c>
      <c r="W20" s="49">
        <v>1010000</v>
      </c>
      <c r="X20" s="49" t="s">
        <v>111</v>
      </c>
      <c r="Y20" s="49" t="s">
        <v>111</v>
      </c>
      <c r="Z20" s="44">
        <f t="shared" si="6"/>
        <v>100</v>
      </c>
      <c r="AA20" s="44">
        <f t="shared" si="3"/>
        <v>100</v>
      </c>
      <c r="AB20" s="44" t="s">
        <v>111</v>
      </c>
      <c r="AC20" s="44" t="s">
        <v>111</v>
      </c>
      <c r="AD20" s="50">
        <f t="shared" si="10"/>
        <v>336.66666666666669</v>
      </c>
      <c r="AE20" s="50">
        <f t="shared" si="11"/>
        <v>336.66666666666669</v>
      </c>
      <c r="AF20" s="50" t="s">
        <v>111</v>
      </c>
      <c r="AG20" s="50" t="s">
        <v>111</v>
      </c>
    </row>
    <row r="21" spans="1:33" s="11" customFormat="1" ht="15.75" customHeight="1" x14ac:dyDescent="0.25">
      <c r="A21" s="19" t="s">
        <v>113</v>
      </c>
      <c r="B21" s="51" t="s">
        <v>42</v>
      </c>
      <c r="C21" s="52" t="s">
        <v>114</v>
      </c>
      <c r="D21" s="52" t="s">
        <v>43</v>
      </c>
      <c r="E21" s="53" t="s">
        <v>42</v>
      </c>
      <c r="F21" s="25">
        <v>670567</v>
      </c>
      <c r="G21" s="25" t="s">
        <v>111</v>
      </c>
      <c r="H21" s="25" t="s">
        <v>111</v>
      </c>
      <c r="I21" s="25">
        <v>670567</v>
      </c>
      <c r="J21" s="49">
        <v>670567</v>
      </c>
      <c r="K21" s="49" t="s">
        <v>111</v>
      </c>
      <c r="L21" s="49" t="s">
        <v>111</v>
      </c>
      <c r="M21" s="49">
        <v>670567</v>
      </c>
      <c r="N21" s="44">
        <f t="shared" si="5"/>
        <v>100</v>
      </c>
      <c r="O21" s="44" t="s">
        <v>111</v>
      </c>
      <c r="P21" s="44" t="s">
        <v>111</v>
      </c>
      <c r="Q21" s="44">
        <f t="shared" si="1"/>
        <v>100</v>
      </c>
      <c r="R21" s="48" t="s">
        <v>111</v>
      </c>
      <c r="S21" s="48" t="s">
        <v>111</v>
      </c>
      <c r="T21" s="48" t="s">
        <v>111</v>
      </c>
      <c r="U21" s="48" t="s">
        <v>111</v>
      </c>
      <c r="V21" s="49" t="s">
        <v>111</v>
      </c>
      <c r="W21" s="49" t="s">
        <v>111</v>
      </c>
      <c r="X21" s="49" t="s">
        <v>111</v>
      </c>
      <c r="Y21" s="49" t="s">
        <v>111</v>
      </c>
      <c r="Z21" s="44" t="s">
        <v>111</v>
      </c>
      <c r="AA21" s="44" t="s">
        <v>111</v>
      </c>
      <c r="AB21" s="44" t="s">
        <v>111</v>
      </c>
      <c r="AC21" s="44" t="s">
        <v>111</v>
      </c>
      <c r="AD21" s="50" t="s">
        <v>111</v>
      </c>
      <c r="AE21" s="50" t="s">
        <v>111</v>
      </c>
      <c r="AF21" s="50" t="s">
        <v>111</v>
      </c>
      <c r="AG21" s="50" t="s">
        <v>111</v>
      </c>
    </row>
    <row r="22" spans="1:33" s="11" customFormat="1" ht="16.5" customHeight="1" x14ac:dyDescent="0.25">
      <c r="A22" s="19" t="s">
        <v>65</v>
      </c>
      <c r="B22" s="51" t="s">
        <v>42</v>
      </c>
      <c r="C22" s="52" t="s">
        <v>66</v>
      </c>
      <c r="D22" s="52" t="s">
        <v>43</v>
      </c>
      <c r="E22" s="53" t="s">
        <v>42</v>
      </c>
      <c r="F22" s="25" t="s">
        <v>111</v>
      </c>
      <c r="G22" s="21" t="s">
        <v>111</v>
      </c>
      <c r="H22" s="48" t="s">
        <v>111</v>
      </c>
      <c r="I22" s="48" t="s">
        <v>111</v>
      </c>
      <c r="J22" s="49" t="s">
        <v>111</v>
      </c>
      <c r="K22" s="49" t="s">
        <v>111</v>
      </c>
      <c r="L22" s="49" t="s">
        <v>111</v>
      </c>
      <c r="M22" s="49" t="s">
        <v>111</v>
      </c>
      <c r="N22" s="44" t="s">
        <v>111</v>
      </c>
      <c r="O22" s="44" t="s">
        <v>111</v>
      </c>
      <c r="P22" s="44" t="s">
        <v>111</v>
      </c>
      <c r="Q22" s="44" t="s">
        <v>111</v>
      </c>
      <c r="R22" s="48" t="s">
        <v>111</v>
      </c>
      <c r="S22" s="48" t="s">
        <v>111</v>
      </c>
      <c r="T22" s="48" t="s">
        <v>111</v>
      </c>
      <c r="U22" s="48" t="s">
        <v>111</v>
      </c>
      <c r="V22" s="49" t="s">
        <v>111</v>
      </c>
      <c r="W22" s="49" t="s">
        <v>111</v>
      </c>
      <c r="X22" s="49" t="s">
        <v>111</v>
      </c>
      <c r="Y22" s="49" t="s">
        <v>111</v>
      </c>
      <c r="Z22" s="44" t="s">
        <v>111</v>
      </c>
      <c r="AA22" s="44" t="s">
        <v>111</v>
      </c>
      <c r="AB22" s="44" t="s">
        <v>111</v>
      </c>
      <c r="AC22" s="44" t="s">
        <v>111</v>
      </c>
      <c r="AD22" s="50" t="s">
        <v>111</v>
      </c>
      <c r="AE22" s="50" t="s">
        <v>111</v>
      </c>
      <c r="AF22" s="50" t="s">
        <v>111</v>
      </c>
      <c r="AG22" s="50" t="s">
        <v>111</v>
      </c>
    </row>
    <row r="23" spans="1:33" s="11" customFormat="1" ht="15" customHeight="1" x14ac:dyDescent="0.25">
      <c r="A23" s="19" t="s">
        <v>67</v>
      </c>
      <c r="B23" s="51" t="s">
        <v>42</v>
      </c>
      <c r="C23" s="52" t="s">
        <v>68</v>
      </c>
      <c r="D23" s="52" t="s">
        <v>43</v>
      </c>
      <c r="E23" s="53" t="s">
        <v>42</v>
      </c>
      <c r="F23" s="25">
        <v>25397197.91</v>
      </c>
      <c r="G23" s="21">
        <v>10948365.91</v>
      </c>
      <c r="H23" s="48">
        <v>14158500</v>
      </c>
      <c r="I23" s="48">
        <v>290332</v>
      </c>
      <c r="J23" s="49">
        <v>25291766.899999999</v>
      </c>
      <c r="K23" s="49">
        <v>10853574.9</v>
      </c>
      <c r="L23" s="49">
        <v>14158500</v>
      </c>
      <c r="M23" s="49">
        <v>279692</v>
      </c>
      <c r="N23" s="44">
        <f t="shared" si="5"/>
        <v>99.584871487108089</v>
      </c>
      <c r="O23" s="44">
        <f t="shared" si="5"/>
        <v>99.134199470686127</v>
      </c>
      <c r="P23" s="44">
        <f t="shared" si="5"/>
        <v>100</v>
      </c>
      <c r="Q23" s="44">
        <f t="shared" si="5"/>
        <v>96.335230012537366</v>
      </c>
      <c r="R23" s="48">
        <v>25524830.989999998</v>
      </c>
      <c r="S23" s="48">
        <v>11172585.050000001</v>
      </c>
      <c r="T23" s="48">
        <v>14075500</v>
      </c>
      <c r="U23" s="48">
        <v>276745.94</v>
      </c>
      <c r="V23" s="49">
        <v>25268923.82</v>
      </c>
      <c r="W23" s="49">
        <v>10916677.880000001</v>
      </c>
      <c r="X23" s="49">
        <v>14075500</v>
      </c>
      <c r="Y23" s="49">
        <v>276745.94</v>
      </c>
      <c r="Z23" s="44">
        <f t="shared" si="6"/>
        <v>98.997418748432622</v>
      </c>
      <c r="AA23" s="44">
        <f t="shared" si="6"/>
        <v>97.709507971031286</v>
      </c>
      <c r="AB23" s="44">
        <f t="shared" si="6"/>
        <v>100</v>
      </c>
      <c r="AC23" s="44">
        <f t="shared" si="6"/>
        <v>100</v>
      </c>
      <c r="AD23" s="50">
        <f t="shared" si="10"/>
        <v>99.909681754974585</v>
      </c>
      <c r="AE23" s="50">
        <f t="shared" si="11"/>
        <v>100.58140272289455</v>
      </c>
      <c r="AF23" s="50" t="s">
        <v>111</v>
      </c>
      <c r="AG23" s="50">
        <f t="shared" si="12"/>
        <v>98.946677059050671</v>
      </c>
    </row>
    <row r="24" spans="1:33" s="11" customFormat="1" ht="15" customHeight="1" x14ac:dyDescent="0.25">
      <c r="A24" s="19" t="s">
        <v>69</v>
      </c>
      <c r="B24" s="51" t="s">
        <v>42</v>
      </c>
      <c r="C24" s="52" t="s">
        <v>70</v>
      </c>
      <c r="D24" s="52" t="s">
        <v>43</v>
      </c>
      <c r="E24" s="53" t="s">
        <v>42</v>
      </c>
      <c r="F24" s="25">
        <v>30918514.23</v>
      </c>
      <c r="G24" s="21">
        <v>21807464.32</v>
      </c>
      <c r="H24" s="48">
        <v>9223354.2100000009</v>
      </c>
      <c r="I24" s="48" t="s">
        <v>111</v>
      </c>
      <c r="J24" s="49">
        <v>29679689.079999998</v>
      </c>
      <c r="K24" s="49">
        <v>20814224.870000001</v>
      </c>
      <c r="L24" s="49">
        <v>8977768.5099999998</v>
      </c>
      <c r="M24" s="49" t="s">
        <v>111</v>
      </c>
      <c r="N24" s="44">
        <f>J24*100/F24</f>
        <v>95.993257823501821</v>
      </c>
      <c r="O24" s="44">
        <f t="shared" si="5"/>
        <v>95.445415223772329</v>
      </c>
      <c r="P24" s="44">
        <f t="shared" si="5"/>
        <v>97.337349358937814</v>
      </c>
      <c r="Q24" s="44" t="s">
        <v>111</v>
      </c>
      <c r="R24" s="48">
        <v>85475159.120000005</v>
      </c>
      <c r="S24" s="48">
        <v>59792468.560000002</v>
      </c>
      <c r="T24" s="48">
        <v>27133015.710000001</v>
      </c>
      <c r="U24" s="48" t="s">
        <v>111</v>
      </c>
      <c r="V24" s="49">
        <v>82526703.650000006</v>
      </c>
      <c r="W24" s="49">
        <v>56910840.649999999</v>
      </c>
      <c r="X24" s="49">
        <v>27066188.149999999</v>
      </c>
      <c r="Y24" s="49" t="s">
        <v>111</v>
      </c>
      <c r="Z24" s="44">
        <f t="shared" si="6"/>
        <v>96.550511867593471</v>
      </c>
      <c r="AA24" s="44">
        <f t="shared" si="6"/>
        <v>95.180617259331967</v>
      </c>
      <c r="AB24" s="44">
        <f t="shared" si="6"/>
        <v>99.753703898179765</v>
      </c>
      <c r="AC24" s="44" t="s">
        <v>111</v>
      </c>
      <c r="AD24" s="50">
        <f t="shared" si="10"/>
        <v>278.0578442973366</v>
      </c>
      <c r="AE24" s="50">
        <f t="shared" si="11"/>
        <v>273.42282023687966</v>
      </c>
      <c r="AF24" s="50" t="s">
        <v>111</v>
      </c>
      <c r="AG24" s="50" t="s">
        <v>111</v>
      </c>
    </row>
    <row r="25" spans="1:33" s="11" customFormat="1" ht="15" customHeight="1" x14ac:dyDescent="0.25">
      <c r="A25" s="19" t="s">
        <v>115</v>
      </c>
      <c r="B25" s="51" t="s">
        <v>42</v>
      </c>
      <c r="C25" s="52" t="s">
        <v>116</v>
      </c>
      <c r="D25" s="52" t="s">
        <v>43</v>
      </c>
      <c r="E25" s="53" t="s">
        <v>42</v>
      </c>
      <c r="F25" s="25">
        <v>183342.23</v>
      </c>
      <c r="G25" s="25">
        <v>183342.23</v>
      </c>
      <c r="H25" s="25" t="s">
        <v>111</v>
      </c>
      <c r="I25" s="25" t="s">
        <v>111</v>
      </c>
      <c r="J25" s="49">
        <v>183342.23</v>
      </c>
      <c r="K25" s="49">
        <v>183342.23</v>
      </c>
      <c r="L25" s="49" t="s">
        <v>111</v>
      </c>
      <c r="M25" s="49" t="s">
        <v>111</v>
      </c>
      <c r="N25" s="44">
        <f t="shared" ref="N25:N26" si="18">J25*100/F25</f>
        <v>100</v>
      </c>
      <c r="O25" s="44">
        <f t="shared" si="5"/>
        <v>100</v>
      </c>
      <c r="P25" s="44" t="s">
        <v>111</v>
      </c>
      <c r="Q25" s="44" t="s">
        <v>111</v>
      </c>
      <c r="R25" s="48">
        <v>183342.23</v>
      </c>
      <c r="S25" s="48">
        <v>183342.23</v>
      </c>
      <c r="T25" s="48" t="s">
        <v>111</v>
      </c>
      <c r="U25" s="48" t="s">
        <v>111</v>
      </c>
      <c r="V25" s="49">
        <v>183342.23</v>
      </c>
      <c r="W25" s="49">
        <v>183342.23</v>
      </c>
      <c r="X25" s="49" t="s">
        <v>111</v>
      </c>
      <c r="Y25" s="49" t="s">
        <v>111</v>
      </c>
      <c r="Z25" s="44">
        <f t="shared" ref="Z25:Z26" si="19">V25*100/R25</f>
        <v>100</v>
      </c>
      <c r="AA25" s="44">
        <f t="shared" ref="AA25:AA27" si="20">W25*100/S25</f>
        <v>100</v>
      </c>
      <c r="AB25" s="44" t="s">
        <v>111</v>
      </c>
      <c r="AC25" s="44" t="s">
        <v>111</v>
      </c>
      <c r="AD25" s="50">
        <f t="shared" si="10"/>
        <v>100</v>
      </c>
      <c r="AE25" s="50">
        <f t="shared" si="11"/>
        <v>100</v>
      </c>
      <c r="AF25" s="50" t="s">
        <v>111</v>
      </c>
      <c r="AG25" s="50" t="s">
        <v>111</v>
      </c>
    </row>
    <row r="26" spans="1:33" s="11" customFormat="1" ht="25.5" customHeight="1" x14ac:dyDescent="0.25">
      <c r="A26" s="19" t="s">
        <v>71</v>
      </c>
      <c r="B26" s="51" t="s">
        <v>42</v>
      </c>
      <c r="C26" s="52" t="s">
        <v>72</v>
      </c>
      <c r="D26" s="52" t="s">
        <v>43</v>
      </c>
      <c r="E26" s="53" t="s">
        <v>42</v>
      </c>
      <c r="F26" s="25">
        <v>963651.59</v>
      </c>
      <c r="G26" s="21">
        <v>963651.59</v>
      </c>
      <c r="H26" s="48" t="s">
        <v>111</v>
      </c>
      <c r="I26" s="48" t="s">
        <v>111</v>
      </c>
      <c r="J26" s="49">
        <v>882098.6</v>
      </c>
      <c r="K26" s="49">
        <v>882098.6</v>
      </c>
      <c r="L26" s="49" t="s">
        <v>111</v>
      </c>
      <c r="M26" s="49" t="s">
        <v>111</v>
      </c>
      <c r="N26" s="44">
        <f t="shared" si="18"/>
        <v>91.537087589924496</v>
      </c>
      <c r="O26" s="44">
        <f t="shared" si="5"/>
        <v>91.537087589924496</v>
      </c>
      <c r="P26" s="44" t="s">
        <v>111</v>
      </c>
      <c r="Q26" s="44" t="s">
        <v>111</v>
      </c>
      <c r="R26" s="48">
        <v>144103.41</v>
      </c>
      <c r="S26" s="48">
        <v>144103.41</v>
      </c>
      <c r="T26" s="48" t="s">
        <v>111</v>
      </c>
      <c r="U26" s="48" t="s">
        <v>111</v>
      </c>
      <c r="V26" s="49">
        <v>143256.51</v>
      </c>
      <c r="W26" s="49">
        <v>143256.51</v>
      </c>
      <c r="X26" s="49" t="s">
        <v>111</v>
      </c>
      <c r="Y26" s="49" t="s">
        <v>111</v>
      </c>
      <c r="Z26" s="44">
        <f t="shared" si="19"/>
        <v>99.412297044185138</v>
      </c>
      <c r="AA26" s="44">
        <f t="shared" si="20"/>
        <v>99.412297044185138</v>
      </c>
      <c r="AB26" s="44" t="s">
        <v>111</v>
      </c>
      <c r="AC26" s="44" t="s">
        <v>111</v>
      </c>
      <c r="AD26" s="50">
        <f t="shared" si="10"/>
        <v>16.240419154956147</v>
      </c>
      <c r="AE26" s="50">
        <f t="shared" si="11"/>
        <v>16.240419154956147</v>
      </c>
      <c r="AF26" s="50" t="s">
        <v>111</v>
      </c>
      <c r="AG26" s="50" t="s">
        <v>111</v>
      </c>
    </row>
    <row r="27" spans="1:33" s="11" customFormat="1" ht="16.5" customHeight="1" x14ac:dyDescent="0.25">
      <c r="A27" s="19" t="s">
        <v>73</v>
      </c>
      <c r="B27" s="51" t="s">
        <v>42</v>
      </c>
      <c r="C27" s="52" t="s">
        <v>74</v>
      </c>
      <c r="D27" s="52" t="s">
        <v>43</v>
      </c>
      <c r="E27" s="53" t="s">
        <v>42</v>
      </c>
      <c r="F27" s="25">
        <v>17006264.600000001</v>
      </c>
      <c r="G27" s="21">
        <v>2002946.73</v>
      </c>
      <c r="H27" s="48">
        <v>9087222.1799999997</v>
      </c>
      <c r="I27" s="48">
        <v>6715095.6900000004</v>
      </c>
      <c r="J27" s="49">
        <v>15492891.15</v>
      </c>
      <c r="K27" s="49">
        <v>1786129.62</v>
      </c>
      <c r="L27" s="49">
        <v>8778157.6899999995</v>
      </c>
      <c r="M27" s="49">
        <v>5520786.8399999999</v>
      </c>
      <c r="N27" s="44">
        <f t="shared" si="5"/>
        <v>91.101082538725166</v>
      </c>
      <c r="O27" s="44">
        <f t="shared" si="5"/>
        <v>89.175093538308928</v>
      </c>
      <c r="P27" s="44">
        <f t="shared" si="5"/>
        <v>96.598911263771924</v>
      </c>
      <c r="Q27" s="44">
        <f t="shared" si="5"/>
        <v>82.214566923021764</v>
      </c>
      <c r="R27" s="48">
        <v>21157262.760000002</v>
      </c>
      <c r="S27" s="48">
        <v>6664937.8499999996</v>
      </c>
      <c r="T27" s="48">
        <v>7777911.9100000001</v>
      </c>
      <c r="U27" s="48">
        <v>8453116.0500000007</v>
      </c>
      <c r="V27" s="49">
        <v>20890363.710000001</v>
      </c>
      <c r="W27" s="49">
        <v>6598042.3600000003</v>
      </c>
      <c r="X27" s="49">
        <v>7592628.5599999996</v>
      </c>
      <c r="Y27" s="49">
        <v>8438395.8399999999</v>
      </c>
      <c r="Z27" s="44">
        <f t="shared" si="6"/>
        <v>98.738499147892597</v>
      </c>
      <c r="AA27" s="44">
        <f t="shared" si="20"/>
        <v>98.996307369917943</v>
      </c>
      <c r="AB27" s="44">
        <f t="shared" si="6"/>
        <v>97.617826581941841</v>
      </c>
      <c r="AC27" s="44">
        <f t="shared" si="6"/>
        <v>99.825860547602431</v>
      </c>
      <c r="AD27" s="50">
        <f t="shared" si="10"/>
        <v>134.83838173096569</v>
      </c>
      <c r="AE27" s="50">
        <f t="shared" si="11"/>
        <v>369.40445341251325</v>
      </c>
      <c r="AF27" s="50" t="s">
        <v>111</v>
      </c>
      <c r="AG27" s="50">
        <f t="shared" si="12"/>
        <v>152.84770241192649</v>
      </c>
    </row>
    <row r="28" spans="1:33" s="11" customFormat="1" ht="16.5" customHeight="1" x14ac:dyDescent="0.25">
      <c r="A28" s="19" t="s">
        <v>75</v>
      </c>
      <c r="B28" s="51" t="s">
        <v>42</v>
      </c>
      <c r="C28" s="52" t="s">
        <v>76</v>
      </c>
      <c r="D28" s="52" t="s">
        <v>43</v>
      </c>
      <c r="E28" s="53" t="s">
        <v>42</v>
      </c>
      <c r="F28" s="25">
        <v>7274717.71</v>
      </c>
      <c r="G28" s="21">
        <v>4921666.93</v>
      </c>
      <c r="H28" s="48">
        <v>1033167</v>
      </c>
      <c r="I28" s="48">
        <v>3719482.45</v>
      </c>
      <c r="J28" s="49">
        <v>4533630.45</v>
      </c>
      <c r="K28" s="49">
        <v>2181255.4700000002</v>
      </c>
      <c r="L28" s="49">
        <v>1033096.24</v>
      </c>
      <c r="M28" s="49">
        <v>1738651.99</v>
      </c>
      <c r="N28" s="44">
        <f t="shared" si="5"/>
        <v>62.320362531290577</v>
      </c>
      <c r="O28" s="44">
        <f t="shared" si="5"/>
        <v>44.319445038106231</v>
      </c>
      <c r="P28" s="44">
        <f t="shared" si="5"/>
        <v>99.993151155621504</v>
      </c>
      <c r="Q28" s="44">
        <f t="shared" si="5"/>
        <v>46.744460106270964</v>
      </c>
      <c r="R28" s="48">
        <v>28796849.93</v>
      </c>
      <c r="S28" s="48">
        <v>27636810.73</v>
      </c>
      <c r="T28" s="48">
        <v>1615596.2</v>
      </c>
      <c r="U28" s="48">
        <v>1980225.42</v>
      </c>
      <c r="V28" s="49">
        <v>6220926.0899999999</v>
      </c>
      <c r="W28" s="49">
        <v>5071505.8899999997</v>
      </c>
      <c r="X28" s="49">
        <v>1604977.2</v>
      </c>
      <c r="Y28" s="49" t="s">
        <v>111</v>
      </c>
      <c r="Z28" s="44">
        <f t="shared" si="6"/>
        <v>21.602800671330233</v>
      </c>
      <c r="AA28" s="44">
        <f t="shared" si="6"/>
        <v>18.350546810724566</v>
      </c>
      <c r="AB28" s="44">
        <f t="shared" si="6"/>
        <v>99.342719424569083</v>
      </c>
      <c r="AC28" s="44" t="s">
        <v>111</v>
      </c>
      <c r="AD28" s="50">
        <f t="shared" si="10"/>
        <v>137.21731752529587</v>
      </c>
      <c r="AE28" s="50">
        <f t="shared" si="11"/>
        <v>232.50398496421874</v>
      </c>
      <c r="AF28" s="50" t="s">
        <v>111</v>
      </c>
      <c r="AG28" s="50" t="s">
        <v>111</v>
      </c>
    </row>
    <row r="29" spans="1:33" s="11" customFormat="1" ht="16.5" customHeight="1" x14ac:dyDescent="0.25">
      <c r="A29" s="19" t="s">
        <v>77</v>
      </c>
      <c r="B29" s="51" t="s">
        <v>42</v>
      </c>
      <c r="C29" s="52" t="s">
        <v>78</v>
      </c>
      <c r="D29" s="52" t="s">
        <v>43</v>
      </c>
      <c r="E29" s="53" t="s">
        <v>42</v>
      </c>
      <c r="F29" s="25">
        <v>43089368.079999998</v>
      </c>
      <c r="G29" s="21">
        <v>5083069.58</v>
      </c>
      <c r="H29" s="48">
        <v>25120316.109999999</v>
      </c>
      <c r="I29" s="48">
        <v>16155194.390000001</v>
      </c>
      <c r="J29" s="49">
        <v>42234303.840000004</v>
      </c>
      <c r="K29" s="49">
        <v>5082362.54</v>
      </c>
      <c r="L29" s="49">
        <v>24278651.640000001</v>
      </c>
      <c r="M29" s="49">
        <v>16142501.66</v>
      </c>
      <c r="N29" s="44">
        <f t="shared" si="5"/>
        <v>98.015602738911198</v>
      </c>
      <c r="O29" s="44">
        <f t="shared" si="5"/>
        <v>99.986090294675833</v>
      </c>
      <c r="P29" s="44">
        <f t="shared" si="5"/>
        <v>96.649467043669304</v>
      </c>
      <c r="Q29" s="44">
        <f t="shared" si="5"/>
        <v>99.921432514561033</v>
      </c>
      <c r="R29" s="48">
        <v>47970533.119999997</v>
      </c>
      <c r="S29" s="48">
        <v>5290227.72</v>
      </c>
      <c r="T29" s="48">
        <v>28033848.859999999</v>
      </c>
      <c r="U29" s="48">
        <v>17962315.699999999</v>
      </c>
      <c r="V29" s="49">
        <v>45816753.950000003</v>
      </c>
      <c r="W29" s="49">
        <v>5112590.7</v>
      </c>
      <c r="X29" s="49">
        <v>27668870.289999999</v>
      </c>
      <c r="Y29" s="49">
        <v>16175225.689999999</v>
      </c>
      <c r="Z29" s="44">
        <f t="shared" si="6"/>
        <v>95.510203806548816</v>
      </c>
      <c r="AA29" s="44">
        <f t="shared" si="6"/>
        <v>96.642166851751327</v>
      </c>
      <c r="AB29" s="44">
        <f t="shared" si="6"/>
        <v>98.69807898365049</v>
      </c>
      <c r="AC29" s="44">
        <f t="shared" si="6"/>
        <v>90.050892992600055</v>
      </c>
      <c r="AD29" s="50">
        <f t="shared" si="10"/>
        <v>108.48232309823719</v>
      </c>
      <c r="AE29" s="50">
        <f t="shared" si="11"/>
        <v>100.59476591372798</v>
      </c>
      <c r="AF29" s="50" t="s">
        <v>111</v>
      </c>
      <c r="AG29" s="50">
        <f t="shared" si="12"/>
        <v>100.20271969419144</v>
      </c>
    </row>
    <row r="30" spans="1:33" s="11" customFormat="1" ht="16.5" customHeight="1" x14ac:dyDescent="0.25">
      <c r="A30" s="19" t="s">
        <v>79</v>
      </c>
      <c r="B30" s="51" t="s">
        <v>42</v>
      </c>
      <c r="C30" s="52" t="s">
        <v>80</v>
      </c>
      <c r="D30" s="52" t="s">
        <v>43</v>
      </c>
      <c r="E30" s="53" t="s">
        <v>42</v>
      </c>
      <c r="F30" s="25" t="s">
        <v>111</v>
      </c>
      <c r="G30" s="21" t="s">
        <v>111</v>
      </c>
      <c r="H30" s="48" t="s">
        <v>111</v>
      </c>
      <c r="I30" s="48" t="s">
        <v>111</v>
      </c>
      <c r="J30" s="49" t="s">
        <v>111</v>
      </c>
      <c r="K30" s="49" t="s">
        <v>111</v>
      </c>
      <c r="L30" s="49" t="s">
        <v>111</v>
      </c>
      <c r="M30" s="49" t="s">
        <v>111</v>
      </c>
      <c r="N30" s="44" t="s">
        <v>111</v>
      </c>
      <c r="O30" s="44" t="s">
        <v>111</v>
      </c>
      <c r="P30" s="44" t="s">
        <v>111</v>
      </c>
      <c r="Q30" s="44" t="s">
        <v>111</v>
      </c>
      <c r="R30" s="48">
        <v>167512.32000000001</v>
      </c>
      <c r="S30" s="48">
        <v>167512.32000000001</v>
      </c>
      <c r="T30" s="48" t="s">
        <v>111</v>
      </c>
      <c r="U30" s="48" t="s">
        <v>111</v>
      </c>
      <c r="V30" s="49">
        <v>167512.32000000001</v>
      </c>
      <c r="W30" s="49">
        <v>167512.32000000001</v>
      </c>
      <c r="X30" s="49" t="s">
        <v>111</v>
      </c>
      <c r="Y30" s="49" t="s">
        <v>111</v>
      </c>
      <c r="Z30" s="44">
        <f t="shared" si="6"/>
        <v>100</v>
      </c>
      <c r="AA30" s="44">
        <f t="shared" ref="AA30" si="21">W30*100/S30</f>
        <v>100</v>
      </c>
      <c r="AB30" s="44" t="s">
        <v>111</v>
      </c>
      <c r="AC30" s="44" t="s">
        <v>111</v>
      </c>
      <c r="AD30" s="50" t="s">
        <v>111</v>
      </c>
      <c r="AE30" s="50" t="s">
        <v>111</v>
      </c>
      <c r="AF30" s="50" t="s">
        <v>111</v>
      </c>
      <c r="AG30" s="50" t="s">
        <v>111</v>
      </c>
    </row>
    <row r="31" spans="1:33" s="11" customFormat="1" ht="16.5" customHeight="1" x14ac:dyDescent="0.25">
      <c r="A31" s="19" t="s">
        <v>81</v>
      </c>
      <c r="B31" s="51" t="s">
        <v>42</v>
      </c>
      <c r="C31" s="52" t="s">
        <v>82</v>
      </c>
      <c r="D31" s="52" t="s">
        <v>43</v>
      </c>
      <c r="E31" s="53" t="s">
        <v>42</v>
      </c>
      <c r="F31" s="25">
        <v>143694094.44999999</v>
      </c>
      <c r="G31" s="21">
        <v>143694094.44999999</v>
      </c>
      <c r="H31" s="48" t="s">
        <v>111</v>
      </c>
      <c r="I31" s="48" t="s">
        <v>111</v>
      </c>
      <c r="J31" s="49">
        <v>143277596.71000001</v>
      </c>
      <c r="K31" s="49">
        <v>143277596.71000001</v>
      </c>
      <c r="L31" s="49" t="s">
        <v>111</v>
      </c>
      <c r="M31" s="49" t="s">
        <v>111</v>
      </c>
      <c r="N31" s="44">
        <f t="shared" si="5"/>
        <v>99.710149716594714</v>
      </c>
      <c r="O31" s="44">
        <f t="shared" si="5"/>
        <v>99.710149716594714</v>
      </c>
      <c r="P31" s="44" t="s">
        <v>111</v>
      </c>
      <c r="Q31" s="44" t="s">
        <v>111</v>
      </c>
      <c r="R31" s="48">
        <v>148377372.19999999</v>
      </c>
      <c r="S31" s="48">
        <v>148377372.19999999</v>
      </c>
      <c r="T31" s="48" t="s">
        <v>111</v>
      </c>
      <c r="U31" s="48" t="s">
        <v>111</v>
      </c>
      <c r="V31" s="49">
        <v>148326230.33000001</v>
      </c>
      <c r="W31" s="49">
        <v>148326230.33000001</v>
      </c>
      <c r="X31" s="49" t="s">
        <v>111</v>
      </c>
      <c r="Y31" s="49" t="s">
        <v>111</v>
      </c>
      <c r="Z31" s="44">
        <f t="shared" si="6"/>
        <v>99.965532567909989</v>
      </c>
      <c r="AA31" s="44">
        <f t="shared" si="6"/>
        <v>99.965532567909989</v>
      </c>
      <c r="AB31" s="44" t="s">
        <v>111</v>
      </c>
      <c r="AC31" s="44" t="s">
        <v>111</v>
      </c>
      <c r="AD31" s="50">
        <f t="shared" si="10"/>
        <v>103.5236727415373</v>
      </c>
      <c r="AE31" s="50">
        <f t="shared" si="11"/>
        <v>103.5236727415373</v>
      </c>
      <c r="AF31" s="50" t="s">
        <v>111</v>
      </c>
      <c r="AG31" s="50" t="s">
        <v>111</v>
      </c>
    </row>
    <row r="32" spans="1:33" s="11" customFormat="1" ht="16.5" customHeight="1" x14ac:dyDescent="0.25">
      <c r="A32" s="19" t="s">
        <v>83</v>
      </c>
      <c r="B32" s="51" t="s">
        <v>42</v>
      </c>
      <c r="C32" s="52" t="s">
        <v>84</v>
      </c>
      <c r="D32" s="52" t="s">
        <v>43</v>
      </c>
      <c r="E32" s="53" t="s">
        <v>42</v>
      </c>
      <c r="F32" s="25">
        <v>257842385.58000001</v>
      </c>
      <c r="G32" s="21">
        <v>257842385.58000001</v>
      </c>
      <c r="H32" s="48" t="s">
        <v>111</v>
      </c>
      <c r="I32" s="48" t="s">
        <v>111</v>
      </c>
      <c r="J32" s="49">
        <v>255489053.71000001</v>
      </c>
      <c r="K32" s="49">
        <v>255489053.71000001</v>
      </c>
      <c r="L32" s="49" t="s">
        <v>111</v>
      </c>
      <c r="M32" s="49" t="s">
        <v>111</v>
      </c>
      <c r="N32" s="44">
        <f t="shared" si="5"/>
        <v>99.087298287011137</v>
      </c>
      <c r="O32" s="44">
        <f t="shared" si="5"/>
        <v>99.087298287011137</v>
      </c>
      <c r="P32" s="44" t="s">
        <v>111</v>
      </c>
      <c r="Q32" s="44" t="s">
        <v>111</v>
      </c>
      <c r="R32" s="48">
        <v>255383745.65000001</v>
      </c>
      <c r="S32" s="48">
        <v>255383745.65000001</v>
      </c>
      <c r="T32" s="48" t="s">
        <v>111</v>
      </c>
      <c r="U32" s="48" t="s">
        <v>111</v>
      </c>
      <c r="V32" s="49">
        <v>254607957.50999999</v>
      </c>
      <c r="W32" s="49">
        <v>254607957.50999999</v>
      </c>
      <c r="X32" s="49" t="s">
        <v>111</v>
      </c>
      <c r="Y32" s="49" t="s">
        <v>111</v>
      </c>
      <c r="Z32" s="44">
        <f t="shared" si="6"/>
        <v>99.696226501014976</v>
      </c>
      <c r="AA32" s="44">
        <f t="shared" si="6"/>
        <v>99.696226501014976</v>
      </c>
      <c r="AB32" s="44" t="s">
        <v>111</v>
      </c>
      <c r="AC32" s="44" t="s">
        <v>111</v>
      </c>
      <c r="AD32" s="50">
        <f t="shared" si="10"/>
        <v>99.655133483331099</v>
      </c>
      <c r="AE32" s="50">
        <f t="shared" si="11"/>
        <v>99.655133483331099</v>
      </c>
      <c r="AF32" s="50" t="s">
        <v>111</v>
      </c>
      <c r="AG32" s="50" t="s">
        <v>111</v>
      </c>
    </row>
    <row r="33" spans="1:33" s="11" customFormat="1" ht="16.5" customHeight="1" x14ac:dyDescent="0.25">
      <c r="A33" s="19" t="s">
        <v>85</v>
      </c>
      <c r="B33" s="51" t="s">
        <v>42</v>
      </c>
      <c r="C33" s="52" t="s">
        <v>86</v>
      </c>
      <c r="D33" s="52" t="s">
        <v>43</v>
      </c>
      <c r="E33" s="53" t="s">
        <v>42</v>
      </c>
      <c r="F33" s="25">
        <v>39130457.090000004</v>
      </c>
      <c r="G33" s="21">
        <v>39130457.090000004</v>
      </c>
      <c r="H33" s="48" t="s">
        <v>111</v>
      </c>
      <c r="I33" s="48" t="s">
        <v>111</v>
      </c>
      <c r="J33" s="49">
        <v>38995224.740000002</v>
      </c>
      <c r="K33" s="49">
        <v>38995224.740000002</v>
      </c>
      <c r="L33" s="49" t="s">
        <v>111</v>
      </c>
      <c r="M33" s="49" t="s">
        <v>111</v>
      </c>
      <c r="N33" s="44">
        <f t="shared" si="5"/>
        <v>99.654406413681883</v>
      </c>
      <c r="O33" s="44">
        <f t="shared" si="5"/>
        <v>99.654406413681883</v>
      </c>
      <c r="P33" s="44" t="s">
        <v>111</v>
      </c>
      <c r="Q33" s="44" t="s">
        <v>111</v>
      </c>
      <c r="R33" s="48">
        <v>41916767.329999998</v>
      </c>
      <c r="S33" s="48">
        <v>41916767.329999998</v>
      </c>
      <c r="T33" s="48" t="s">
        <v>111</v>
      </c>
      <c r="U33" s="48" t="s">
        <v>111</v>
      </c>
      <c r="V33" s="49">
        <v>41733193.350000001</v>
      </c>
      <c r="W33" s="49">
        <v>41733193.350000001</v>
      </c>
      <c r="X33" s="49" t="s">
        <v>111</v>
      </c>
      <c r="Y33" s="49" t="s">
        <v>111</v>
      </c>
      <c r="Z33" s="44">
        <f t="shared" si="6"/>
        <v>99.562051198856139</v>
      </c>
      <c r="AA33" s="44">
        <f t="shared" si="6"/>
        <v>99.562051198856139</v>
      </c>
      <c r="AB33" s="44" t="s">
        <v>111</v>
      </c>
      <c r="AC33" s="44" t="s">
        <v>111</v>
      </c>
      <c r="AD33" s="50">
        <f t="shared" si="10"/>
        <v>107.02129203833381</v>
      </c>
      <c r="AE33" s="50">
        <f t="shared" si="11"/>
        <v>107.02129203833381</v>
      </c>
      <c r="AF33" s="50" t="s">
        <v>111</v>
      </c>
      <c r="AG33" s="50" t="s">
        <v>111</v>
      </c>
    </row>
    <row r="34" spans="1:33" s="11" customFormat="1" ht="16.5" customHeight="1" x14ac:dyDescent="0.25">
      <c r="A34" s="19" t="s">
        <v>87</v>
      </c>
      <c r="B34" s="51" t="s">
        <v>42</v>
      </c>
      <c r="C34" s="52" t="s">
        <v>88</v>
      </c>
      <c r="D34" s="52" t="s">
        <v>43</v>
      </c>
      <c r="E34" s="53" t="s">
        <v>42</v>
      </c>
      <c r="F34" s="25">
        <v>1522894.67</v>
      </c>
      <c r="G34" s="21">
        <v>1522894.67</v>
      </c>
      <c r="H34" s="48" t="s">
        <v>111</v>
      </c>
      <c r="I34" s="48" t="s">
        <v>111</v>
      </c>
      <c r="J34" s="49">
        <v>1323070.92</v>
      </c>
      <c r="K34" s="49">
        <v>1323070.92</v>
      </c>
      <c r="L34" s="49" t="s">
        <v>111</v>
      </c>
      <c r="M34" s="49" t="s">
        <v>111</v>
      </c>
      <c r="N34" s="44">
        <f t="shared" si="5"/>
        <v>86.878688727697764</v>
      </c>
      <c r="O34" s="44">
        <f t="shared" si="5"/>
        <v>86.878688727697764</v>
      </c>
      <c r="P34" s="44" t="s">
        <v>111</v>
      </c>
      <c r="Q34" s="44" t="s">
        <v>111</v>
      </c>
      <c r="R34" s="48">
        <v>1367383.34</v>
      </c>
      <c r="S34" s="48">
        <v>1367383.34</v>
      </c>
      <c r="T34" s="48" t="s">
        <v>111</v>
      </c>
      <c r="U34" s="48" t="s">
        <v>111</v>
      </c>
      <c r="V34" s="49">
        <v>1367383.34</v>
      </c>
      <c r="W34" s="49">
        <v>1367383.34</v>
      </c>
      <c r="X34" s="49" t="s">
        <v>111</v>
      </c>
      <c r="Y34" s="49" t="s">
        <v>111</v>
      </c>
      <c r="Z34" s="44">
        <f t="shared" ref="Z34" si="22">V34*100/R34</f>
        <v>100</v>
      </c>
      <c r="AA34" s="44">
        <f t="shared" ref="AA34" si="23">W34*100/S34</f>
        <v>100</v>
      </c>
      <c r="AB34" s="44" t="s">
        <v>111</v>
      </c>
      <c r="AC34" s="44" t="s">
        <v>111</v>
      </c>
      <c r="AD34" s="50">
        <f t="shared" si="10"/>
        <v>103.34920973094927</v>
      </c>
      <c r="AE34" s="50">
        <f t="shared" si="11"/>
        <v>103.34920973094927</v>
      </c>
      <c r="AF34" s="50" t="s">
        <v>111</v>
      </c>
      <c r="AG34" s="50" t="s">
        <v>111</v>
      </c>
    </row>
    <row r="35" spans="1:33" s="11" customFormat="1" ht="16.5" customHeight="1" x14ac:dyDescent="0.25">
      <c r="A35" s="19" t="s">
        <v>89</v>
      </c>
      <c r="B35" s="51" t="s">
        <v>42</v>
      </c>
      <c r="C35" s="52" t="s">
        <v>90</v>
      </c>
      <c r="D35" s="52" t="s">
        <v>43</v>
      </c>
      <c r="E35" s="53" t="s">
        <v>42</v>
      </c>
      <c r="F35" s="25">
        <v>25766521</v>
      </c>
      <c r="G35" s="21">
        <v>25766521</v>
      </c>
      <c r="H35" s="48" t="s">
        <v>111</v>
      </c>
      <c r="I35" s="48" t="s">
        <v>111</v>
      </c>
      <c r="J35" s="49">
        <v>25658832.829999998</v>
      </c>
      <c r="K35" s="49">
        <v>25658832.829999998</v>
      </c>
      <c r="L35" s="49" t="s">
        <v>111</v>
      </c>
      <c r="M35" s="49" t="s">
        <v>111</v>
      </c>
      <c r="N35" s="44">
        <f t="shared" si="5"/>
        <v>99.582061660555567</v>
      </c>
      <c r="O35" s="44">
        <f t="shared" si="5"/>
        <v>99.582061660555567</v>
      </c>
      <c r="P35" s="44" t="s">
        <v>111</v>
      </c>
      <c r="Q35" s="44" t="s">
        <v>111</v>
      </c>
      <c r="R35" s="48">
        <v>25512849.690000001</v>
      </c>
      <c r="S35" s="48">
        <v>25512849.690000001</v>
      </c>
      <c r="T35" s="48" t="s">
        <v>111</v>
      </c>
      <c r="U35" s="48" t="s">
        <v>111</v>
      </c>
      <c r="V35" s="49">
        <v>25093773.559999999</v>
      </c>
      <c r="W35" s="49">
        <v>25093773.559999999</v>
      </c>
      <c r="X35" s="49" t="s">
        <v>111</v>
      </c>
      <c r="Y35" s="49" t="s">
        <v>111</v>
      </c>
      <c r="Z35" s="44">
        <f t="shared" si="6"/>
        <v>98.357391921748899</v>
      </c>
      <c r="AA35" s="44">
        <f t="shared" si="6"/>
        <v>98.357391921748899</v>
      </c>
      <c r="AB35" s="44" t="s">
        <v>111</v>
      </c>
      <c r="AC35" s="44" t="s">
        <v>111</v>
      </c>
      <c r="AD35" s="50">
        <f t="shared" si="10"/>
        <v>97.797798232898032</v>
      </c>
      <c r="AE35" s="50">
        <f t="shared" si="11"/>
        <v>97.797798232898032</v>
      </c>
      <c r="AF35" s="50" t="s">
        <v>111</v>
      </c>
      <c r="AG35" s="50" t="s">
        <v>111</v>
      </c>
    </row>
    <row r="36" spans="1:33" s="11" customFormat="1" ht="16.5" customHeight="1" x14ac:dyDescent="0.25">
      <c r="A36" s="19" t="s">
        <v>91</v>
      </c>
      <c r="B36" s="51" t="s">
        <v>42</v>
      </c>
      <c r="C36" s="52" t="s">
        <v>92</v>
      </c>
      <c r="D36" s="52" t="s">
        <v>43</v>
      </c>
      <c r="E36" s="53" t="s">
        <v>42</v>
      </c>
      <c r="F36" s="25">
        <v>63168227.869999997</v>
      </c>
      <c r="G36" s="21">
        <v>61817927.869999997</v>
      </c>
      <c r="H36" s="48" t="s">
        <v>111</v>
      </c>
      <c r="I36" s="48">
        <v>1350300</v>
      </c>
      <c r="J36" s="49">
        <v>63161319.960000001</v>
      </c>
      <c r="K36" s="49">
        <v>61811019.960000001</v>
      </c>
      <c r="L36" s="49" t="s">
        <v>111</v>
      </c>
      <c r="M36" s="49">
        <v>1350300</v>
      </c>
      <c r="N36" s="44">
        <f t="shared" si="5"/>
        <v>99.989064265006434</v>
      </c>
      <c r="O36" s="44">
        <f t="shared" si="5"/>
        <v>99.988825393800767</v>
      </c>
      <c r="P36" s="44" t="s">
        <v>111</v>
      </c>
      <c r="Q36" s="44">
        <f t="shared" si="5"/>
        <v>100</v>
      </c>
      <c r="R36" s="48">
        <v>80727310.780000001</v>
      </c>
      <c r="S36" s="48">
        <v>80290587.049999997</v>
      </c>
      <c r="T36" s="48" t="s">
        <v>111</v>
      </c>
      <c r="U36" s="48">
        <v>783494.45</v>
      </c>
      <c r="V36" s="49">
        <v>80055426.400000006</v>
      </c>
      <c r="W36" s="49">
        <v>79618702.670000002</v>
      </c>
      <c r="X36" s="49" t="s">
        <v>111</v>
      </c>
      <c r="Y36" s="49">
        <v>783494.45</v>
      </c>
      <c r="Z36" s="44">
        <f t="shared" si="6"/>
        <v>99.167711182859762</v>
      </c>
      <c r="AA36" s="44">
        <f t="shared" si="6"/>
        <v>99.163184123212858</v>
      </c>
      <c r="AB36" s="44" t="s">
        <v>111</v>
      </c>
      <c r="AC36" s="44">
        <f t="shared" si="6"/>
        <v>100</v>
      </c>
      <c r="AD36" s="50">
        <f t="shared" si="10"/>
        <v>126.74755127140951</v>
      </c>
      <c r="AE36" s="50">
        <f t="shared" si="11"/>
        <v>128.80988328864976</v>
      </c>
      <c r="AF36" s="50" t="s">
        <v>111</v>
      </c>
      <c r="AG36" s="50">
        <f t="shared" si="12"/>
        <v>58.023731763311858</v>
      </c>
    </row>
    <row r="37" spans="1:33" s="11" customFormat="1" ht="24.75" customHeight="1" x14ac:dyDescent="0.25">
      <c r="A37" s="19" t="s">
        <v>93</v>
      </c>
      <c r="B37" s="51" t="s">
        <v>42</v>
      </c>
      <c r="C37" s="52" t="s">
        <v>94</v>
      </c>
      <c r="D37" s="52" t="s">
        <v>43</v>
      </c>
      <c r="E37" s="53" t="s">
        <v>42</v>
      </c>
      <c r="F37" s="25">
        <v>39343607</v>
      </c>
      <c r="G37" s="21">
        <v>39343607</v>
      </c>
      <c r="H37" s="48" t="s">
        <v>111</v>
      </c>
      <c r="I37" s="48" t="s">
        <v>111</v>
      </c>
      <c r="J37" s="49">
        <v>39268572.090000004</v>
      </c>
      <c r="K37" s="49">
        <v>39268572.090000004</v>
      </c>
      <c r="L37" s="49" t="s">
        <v>111</v>
      </c>
      <c r="M37" s="49" t="s">
        <v>111</v>
      </c>
      <c r="N37" s="44">
        <f t="shared" si="5"/>
        <v>99.809283093947144</v>
      </c>
      <c r="O37" s="44">
        <f t="shared" si="5"/>
        <v>99.809283093947144</v>
      </c>
      <c r="P37" s="44" t="s">
        <v>111</v>
      </c>
      <c r="Q37" s="44" t="s">
        <v>111</v>
      </c>
      <c r="R37" s="48">
        <v>41672545.409999996</v>
      </c>
      <c r="S37" s="48">
        <v>41672545.409999996</v>
      </c>
      <c r="T37" s="48" t="s">
        <v>111</v>
      </c>
      <c r="U37" s="48" t="s">
        <v>111</v>
      </c>
      <c r="V37" s="49">
        <v>41630283.899999999</v>
      </c>
      <c r="W37" s="49">
        <v>41630283.899999999</v>
      </c>
      <c r="X37" s="49" t="s">
        <v>111</v>
      </c>
      <c r="Y37" s="49" t="s">
        <v>111</v>
      </c>
      <c r="Z37" s="44">
        <f t="shared" si="6"/>
        <v>99.898586684388476</v>
      </c>
      <c r="AA37" s="44">
        <f t="shared" si="6"/>
        <v>99.898586684388476</v>
      </c>
      <c r="AB37" s="44" t="s">
        <v>111</v>
      </c>
      <c r="AC37" s="44" t="s">
        <v>111</v>
      </c>
      <c r="AD37" s="50">
        <f t="shared" si="10"/>
        <v>106.01425436246362</v>
      </c>
      <c r="AE37" s="50">
        <f t="shared" si="11"/>
        <v>106.01425436246362</v>
      </c>
      <c r="AF37" s="50" t="s">
        <v>111</v>
      </c>
      <c r="AG37" s="50" t="s">
        <v>111</v>
      </c>
    </row>
    <row r="38" spans="1:33" s="11" customFormat="1" ht="16.5" customHeight="1" x14ac:dyDescent="0.25">
      <c r="A38" s="19" t="s">
        <v>95</v>
      </c>
      <c r="B38" s="51" t="s">
        <v>42</v>
      </c>
      <c r="C38" s="52" t="s">
        <v>96</v>
      </c>
      <c r="D38" s="52" t="s">
        <v>43</v>
      </c>
      <c r="E38" s="53" t="s">
        <v>42</v>
      </c>
      <c r="F38" s="25">
        <v>7483940.8499999996</v>
      </c>
      <c r="G38" s="21">
        <v>4633753.93</v>
      </c>
      <c r="H38" s="48">
        <v>593015</v>
      </c>
      <c r="I38" s="48">
        <v>2257171.92</v>
      </c>
      <c r="J38" s="49">
        <v>7483930.5199999996</v>
      </c>
      <c r="K38" s="49">
        <v>4633753.93</v>
      </c>
      <c r="L38" s="49">
        <v>593007.24</v>
      </c>
      <c r="M38" s="49">
        <v>2257169.35</v>
      </c>
      <c r="N38" s="44">
        <f t="shared" si="5"/>
        <v>99.999861971116459</v>
      </c>
      <c r="O38" s="44">
        <f t="shared" si="5"/>
        <v>100</v>
      </c>
      <c r="P38" s="44">
        <f t="shared" si="5"/>
        <v>99.998691432763081</v>
      </c>
      <c r="Q38" s="44">
        <f t="shared" si="5"/>
        <v>99.99988614070655</v>
      </c>
      <c r="R38" s="48">
        <v>7642514.1399999997</v>
      </c>
      <c r="S38" s="48">
        <v>4513870.22</v>
      </c>
      <c r="T38" s="48">
        <v>748019</v>
      </c>
      <c r="U38" s="48">
        <v>2380624.92</v>
      </c>
      <c r="V38" s="49">
        <v>7642503.6200000001</v>
      </c>
      <c r="W38" s="49">
        <v>4513870.22</v>
      </c>
      <c r="X38" s="49">
        <v>748011.24</v>
      </c>
      <c r="Y38" s="49">
        <v>2380622.16</v>
      </c>
      <c r="Z38" s="44">
        <f t="shared" si="6"/>
        <v>99.999862348962566</v>
      </c>
      <c r="AA38" s="44">
        <f t="shared" si="6"/>
        <v>100</v>
      </c>
      <c r="AB38" s="44">
        <f t="shared" si="6"/>
        <v>99.998962593196168</v>
      </c>
      <c r="AC38" s="44">
        <f t="shared" si="6"/>
        <v>99.99988406405491</v>
      </c>
      <c r="AD38" s="50">
        <f t="shared" si="10"/>
        <v>102.11884783772686</v>
      </c>
      <c r="AE38" s="50">
        <f t="shared" si="11"/>
        <v>97.412816653386685</v>
      </c>
      <c r="AF38" s="50" t="s">
        <v>111</v>
      </c>
      <c r="AG38" s="50">
        <f t="shared" si="12"/>
        <v>105.46936409534358</v>
      </c>
    </row>
    <row r="39" spans="1:33" s="11" customFormat="1" ht="16.5" customHeight="1" x14ac:dyDescent="0.25">
      <c r="A39" s="19" t="s">
        <v>97</v>
      </c>
      <c r="B39" s="51" t="s">
        <v>42</v>
      </c>
      <c r="C39" s="52" t="s">
        <v>98</v>
      </c>
      <c r="D39" s="52" t="s">
        <v>43</v>
      </c>
      <c r="E39" s="53" t="s">
        <v>42</v>
      </c>
      <c r="F39" s="25">
        <v>3499498</v>
      </c>
      <c r="G39" s="21">
        <v>3454498</v>
      </c>
      <c r="H39" s="48">
        <v>45000</v>
      </c>
      <c r="I39" s="48" t="s">
        <v>111</v>
      </c>
      <c r="J39" s="49">
        <v>2088808</v>
      </c>
      <c r="K39" s="49">
        <v>2043808</v>
      </c>
      <c r="L39" s="49">
        <v>45000</v>
      </c>
      <c r="M39" s="49" t="s">
        <v>111</v>
      </c>
      <c r="N39" s="44">
        <f t="shared" si="5"/>
        <v>59.688789649258268</v>
      </c>
      <c r="O39" s="44">
        <f t="shared" si="5"/>
        <v>59.163675879968665</v>
      </c>
      <c r="P39" s="44">
        <f t="shared" si="5"/>
        <v>100</v>
      </c>
      <c r="Q39" s="44" t="s">
        <v>111</v>
      </c>
      <c r="R39" s="48">
        <v>2445000</v>
      </c>
      <c r="S39" s="48">
        <v>2400000</v>
      </c>
      <c r="T39" s="48">
        <v>45000</v>
      </c>
      <c r="U39" s="48" t="s">
        <v>111</v>
      </c>
      <c r="V39" s="49">
        <v>1934544</v>
      </c>
      <c r="W39" s="49">
        <v>1889544</v>
      </c>
      <c r="X39" s="49">
        <v>45000</v>
      </c>
      <c r="Y39" s="49" t="s">
        <v>111</v>
      </c>
      <c r="Z39" s="44">
        <f t="shared" si="6"/>
        <v>79.122453987730054</v>
      </c>
      <c r="AA39" s="44">
        <f t="shared" si="6"/>
        <v>78.730999999999995</v>
      </c>
      <c r="AB39" s="44">
        <f t="shared" si="6"/>
        <v>100</v>
      </c>
      <c r="AC39" s="44" t="s">
        <v>111</v>
      </c>
      <c r="AD39" s="50">
        <f t="shared" si="10"/>
        <v>92.614735294005001</v>
      </c>
      <c r="AE39" s="50">
        <f t="shared" si="11"/>
        <v>92.452128575678344</v>
      </c>
      <c r="AF39" s="50" t="s">
        <v>111</v>
      </c>
      <c r="AG39" s="50" t="s">
        <v>111</v>
      </c>
    </row>
    <row r="40" spans="1:33" s="11" customFormat="1" ht="16.5" customHeight="1" x14ac:dyDescent="0.25">
      <c r="A40" s="19" t="s">
        <v>99</v>
      </c>
      <c r="B40" s="51" t="s">
        <v>42</v>
      </c>
      <c r="C40" s="52" t="s">
        <v>100</v>
      </c>
      <c r="D40" s="52" t="s">
        <v>43</v>
      </c>
      <c r="E40" s="53" t="s">
        <v>42</v>
      </c>
      <c r="F40" s="25">
        <v>14741348.199999999</v>
      </c>
      <c r="G40" s="21">
        <v>14741348.199999999</v>
      </c>
      <c r="H40" s="48" t="s">
        <v>111</v>
      </c>
      <c r="I40" s="48" t="s">
        <v>111</v>
      </c>
      <c r="J40" s="49">
        <v>14355848.800000001</v>
      </c>
      <c r="K40" s="49">
        <v>14355848.800000001</v>
      </c>
      <c r="L40" s="49" t="s">
        <v>111</v>
      </c>
      <c r="M40" s="49" t="s">
        <v>111</v>
      </c>
      <c r="N40" s="44">
        <f t="shared" si="5"/>
        <v>97.384910831968554</v>
      </c>
      <c r="O40" s="44">
        <f t="shared" si="5"/>
        <v>97.384910831968554</v>
      </c>
      <c r="P40" s="44" t="s">
        <v>111</v>
      </c>
      <c r="Q40" s="44" t="s">
        <v>111</v>
      </c>
      <c r="R40" s="48">
        <v>11438611</v>
      </c>
      <c r="S40" s="48">
        <v>11438611</v>
      </c>
      <c r="T40" s="48" t="s">
        <v>111</v>
      </c>
      <c r="U40" s="48" t="s">
        <v>111</v>
      </c>
      <c r="V40" s="49">
        <v>11054082.09</v>
      </c>
      <c r="W40" s="49">
        <v>11054082.09</v>
      </c>
      <c r="X40" s="49" t="s">
        <v>111</v>
      </c>
      <c r="Y40" s="49" t="s">
        <v>111</v>
      </c>
      <c r="Z40" s="44">
        <f t="shared" si="6"/>
        <v>96.638325142799246</v>
      </c>
      <c r="AA40" s="44">
        <f t="shared" si="6"/>
        <v>96.638325142799246</v>
      </c>
      <c r="AB40" s="44" t="s">
        <v>111</v>
      </c>
      <c r="AC40" s="44" t="s">
        <v>111</v>
      </c>
      <c r="AD40" s="50">
        <f t="shared" si="10"/>
        <v>77.000546912976674</v>
      </c>
      <c r="AE40" s="50">
        <f t="shared" si="11"/>
        <v>77.000546912976674</v>
      </c>
      <c r="AF40" s="50" t="s">
        <v>111</v>
      </c>
      <c r="AG40" s="50" t="s">
        <v>111</v>
      </c>
    </row>
    <row r="41" spans="1:33" s="11" customFormat="1" ht="16.5" customHeight="1" x14ac:dyDescent="0.25">
      <c r="A41" s="19" t="s">
        <v>101</v>
      </c>
      <c r="B41" s="51" t="s">
        <v>42</v>
      </c>
      <c r="C41" s="52" t="s">
        <v>102</v>
      </c>
      <c r="D41" s="52" t="s">
        <v>43</v>
      </c>
      <c r="E41" s="53" t="s">
        <v>42</v>
      </c>
      <c r="F41" s="25" t="s">
        <v>111</v>
      </c>
      <c r="G41" s="21" t="s">
        <v>111</v>
      </c>
      <c r="H41" s="48" t="s">
        <v>111</v>
      </c>
      <c r="I41" s="48" t="s">
        <v>111</v>
      </c>
      <c r="J41" s="49" t="s">
        <v>111</v>
      </c>
      <c r="K41" s="49" t="s">
        <v>111</v>
      </c>
      <c r="L41" s="49" t="s">
        <v>111</v>
      </c>
      <c r="M41" s="49" t="s">
        <v>111</v>
      </c>
      <c r="N41" s="44" t="s">
        <v>111</v>
      </c>
      <c r="O41" s="44" t="s">
        <v>111</v>
      </c>
      <c r="P41" s="44" t="s">
        <v>111</v>
      </c>
      <c r="Q41" s="44" t="s">
        <v>111</v>
      </c>
      <c r="R41" s="48" t="s">
        <v>111</v>
      </c>
      <c r="S41" s="48" t="s">
        <v>111</v>
      </c>
      <c r="T41" s="48" t="s">
        <v>111</v>
      </c>
      <c r="U41" s="48" t="s">
        <v>111</v>
      </c>
      <c r="V41" s="49" t="s">
        <v>111</v>
      </c>
      <c r="W41" s="49" t="s">
        <v>111</v>
      </c>
      <c r="X41" s="49" t="s">
        <v>111</v>
      </c>
      <c r="Y41" s="49" t="s">
        <v>111</v>
      </c>
      <c r="Z41" s="44" t="s">
        <v>111</v>
      </c>
      <c r="AA41" s="44" t="s">
        <v>111</v>
      </c>
      <c r="AB41" s="44" t="s">
        <v>111</v>
      </c>
      <c r="AC41" s="44" t="s">
        <v>111</v>
      </c>
      <c r="AD41" s="50" t="s">
        <v>111</v>
      </c>
      <c r="AE41" s="50" t="s">
        <v>111</v>
      </c>
      <c r="AF41" s="50" t="s">
        <v>111</v>
      </c>
      <c r="AG41" s="50" t="s">
        <v>111</v>
      </c>
    </row>
    <row r="42" spans="1:33" s="11" customFormat="1" ht="16.5" customHeight="1" x14ac:dyDescent="0.25">
      <c r="A42" s="19" t="s">
        <v>103</v>
      </c>
      <c r="B42" s="51" t="s">
        <v>42</v>
      </c>
      <c r="C42" s="52" t="s">
        <v>104</v>
      </c>
      <c r="D42" s="52" t="s">
        <v>43</v>
      </c>
      <c r="E42" s="53" t="s">
        <v>42</v>
      </c>
      <c r="F42" s="25">
        <v>8416614</v>
      </c>
      <c r="G42" s="21" t="s">
        <v>111</v>
      </c>
      <c r="H42" s="48">
        <v>8416614</v>
      </c>
      <c r="I42" s="48" t="s">
        <v>111</v>
      </c>
      <c r="J42" s="49">
        <v>8416614</v>
      </c>
      <c r="K42" s="49" t="s">
        <v>111</v>
      </c>
      <c r="L42" s="49">
        <v>8416614</v>
      </c>
      <c r="M42" s="49" t="s">
        <v>111</v>
      </c>
      <c r="N42" s="44">
        <f t="shared" si="5"/>
        <v>100</v>
      </c>
      <c r="O42" s="44" t="s">
        <v>111</v>
      </c>
      <c r="P42" s="44">
        <f t="shared" si="5"/>
        <v>100</v>
      </c>
      <c r="Q42" s="44" t="s">
        <v>111</v>
      </c>
      <c r="R42" s="48">
        <v>11463737</v>
      </c>
      <c r="S42" s="48">
        <v>2785185</v>
      </c>
      <c r="T42" s="48">
        <v>8678552</v>
      </c>
      <c r="U42" s="48" t="s">
        <v>111</v>
      </c>
      <c r="V42" s="49">
        <v>11463737</v>
      </c>
      <c r="W42" s="49">
        <v>2785185</v>
      </c>
      <c r="X42" s="49">
        <v>8678552</v>
      </c>
      <c r="Y42" s="49" t="s">
        <v>111</v>
      </c>
      <c r="Z42" s="44">
        <f t="shared" si="6"/>
        <v>100</v>
      </c>
      <c r="AA42" s="44">
        <f t="shared" ref="AA42" si="24">W42*100/S42</f>
        <v>100</v>
      </c>
      <c r="AB42" s="44">
        <f t="shared" ref="AB42" si="25">X42*100/T42</f>
        <v>100</v>
      </c>
      <c r="AC42" s="44" t="s">
        <v>111</v>
      </c>
      <c r="AD42" s="50">
        <f t="shared" si="10"/>
        <v>136.20366812592331</v>
      </c>
      <c r="AE42" s="50" t="s">
        <v>111</v>
      </c>
      <c r="AF42" s="50" t="s">
        <v>111</v>
      </c>
      <c r="AG42" s="50" t="s">
        <v>111</v>
      </c>
    </row>
    <row r="43" spans="1:33" s="11" customFormat="1" ht="16.5" customHeight="1" x14ac:dyDescent="0.25">
      <c r="A43" s="19" t="s">
        <v>105</v>
      </c>
      <c r="B43" s="51" t="s">
        <v>42</v>
      </c>
      <c r="C43" s="52" t="s">
        <v>106</v>
      </c>
      <c r="D43" s="52" t="s">
        <v>43</v>
      </c>
      <c r="E43" s="53" t="s">
        <v>42</v>
      </c>
      <c r="F43" s="25">
        <v>35664620</v>
      </c>
      <c r="G43" s="21">
        <v>33645572.700000003</v>
      </c>
      <c r="H43" s="48">
        <v>9415897.3000000007</v>
      </c>
      <c r="I43" s="48">
        <v>670150</v>
      </c>
      <c r="J43" s="49">
        <v>35554454.439999998</v>
      </c>
      <c r="K43" s="49">
        <v>33535407.140000001</v>
      </c>
      <c r="L43" s="49">
        <v>9415897.3000000007</v>
      </c>
      <c r="M43" s="49">
        <v>670150</v>
      </c>
      <c r="N43" s="44">
        <f t="shared" si="5"/>
        <v>99.691106872861681</v>
      </c>
      <c r="O43" s="44">
        <f t="shared" si="5"/>
        <v>99.672570412213545</v>
      </c>
      <c r="P43" s="44">
        <f t="shared" si="5"/>
        <v>100</v>
      </c>
      <c r="Q43" s="44">
        <f t="shared" si="5"/>
        <v>100</v>
      </c>
      <c r="R43" s="48">
        <v>37729845.939999998</v>
      </c>
      <c r="S43" s="48">
        <v>35915345.939999998</v>
      </c>
      <c r="T43" s="48" t="s">
        <v>111</v>
      </c>
      <c r="U43" s="48">
        <v>2015500</v>
      </c>
      <c r="V43" s="49">
        <v>37726634</v>
      </c>
      <c r="W43" s="49">
        <v>35912134</v>
      </c>
      <c r="X43" s="49" t="s">
        <v>111</v>
      </c>
      <c r="Y43" s="49">
        <v>2015500</v>
      </c>
      <c r="Z43" s="44">
        <f t="shared" si="6"/>
        <v>99.991487004730672</v>
      </c>
      <c r="AA43" s="44">
        <f t="shared" si="6"/>
        <v>99.991056914764613</v>
      </c>
      <c r="AB43" s="44" t="s">
        <v>111</v>
      </c>
      <c r="AC43" s="44">
        <f t="shared" si="6"/>
        <v>100</v>
      </c>
      <c r="AD43" s="50">
        <f t="shared" si="10"/>
        <v>106.10944421511422</v>
      </c>
      <c r="AE43" s="50">
        <f t="shared" si="11"/>
        <v>107.08721635636597</v>
      </c>
      <c r="AF43" s="50" t="s">
        <v>111</v>
      </c>
      <c r="AG43" s="50">
        <f t="shared" si="12"/>
        <v>300.75356263523094</v>
      </c>
    </row>
    <row r="44" spans="1:33" s="11" customFormat="1" ht="16.5" customHeight="1" x14ac:dyDescent="0.25">
      <c r="A44" s="19" t="s">
        <v>107</v>
      </c>
      <c r="B44" s="51" t="s">
        <v>42</v>
      </c>
      <c r="C44" s="52" t="s">
        <v>108</v>
      </c>
      <c r="D44" s="52" t="s">
        <v>43</v>
      </c>
      <c r="E44" s="53" t="s">
        <v>42</v>
      </c>
      <c r="F44" s="25">
        <v>369800</v>
      </c>
      <c r="G44" s="21">
        <v>369800</v>
      </c>
      <c r="H44" s="48" t="s">
        <v>111</v>
      </c>
      <c r="I44" s="48" t="s">
        <v>111</v>
      </c>
      <c r="J44" s="49">
        <v>369800</v>
      </c>
      <c r="K44" s="49">
        <v>369800</v>
      </c>
      <c r="L44" s="49" t="s">
        <v>111</v>
      </c>
      <c r="M44" s="49" t="s">
        <v>111</v>
      </c>
      <c r="N44" s="44">
        <f t="shared" si="5"/>
        <v>100</v>
      </c>
      <c r="O44" s="44">
        <f t="shared" si="5"/>
        <v>100</v>
      </c>
      <c r="P44" s="44" t="s">
        <v>111</v>
      </c>
      <c r="Q44" s="44" t="s">
        <v>111</v>
      </c>
      <c r="R44" s="48">
        <v>1010000</v>
      </c>
      <c r="S44" s="48">
        <v>1010000</v>
      </c>
      <c r="T44" s="48" t="s">
        <v>111</v>
      </c>
      <c r="U44" s="48" t="s">
        <v>111</v>
      </c>
      <c r="V44" s="49">
        <v>951192.1</v>
      </c>
      <c r="W44" s="49">
        <v>951192.1</v>
      </c>
      <c r="X44" s="49" t="s">
        <v>111</v>
      </c>
      <c r="Y44" s="49" t="s">
        <v>111</v>
      </c>
      <c r="Z44" s="44">
        <f t="shared" si="6"/>
        <v>94.177435643564351</v>
      </c>
      <c r="AA44" s="44">
        <f t="shared" si="6"/>
        <v>94.177435643564351</v>
      </c>
      <c r="AB44" s="44" t="s">
        <v>111</v>
      </c>
      <c r="AC44" s="44" t="s">
        <v>111</v>
      </c>
      <c r="AD44" s="50">
        <f t="shared" si="10"/>
        <v>257.21798269334778</v>
      </c>
      <c r="AE44" s="50">
        <f t="shared" si="11"/>
        <v>257.21798269334778</v>
      </c>
      <c r="AF44" s="50" t="s">
        <v>111</v>
      </c>
      <c r="AG44" s="50" t="s">
        <v>111</v>
      </c>
    </row>
    <row r="45" spans="1:33" s="11" customFormat="1" ht="34.5" x14ac:dyDescent="0.25">
      <c r="A45" s="19" t="s">
        <v>109</v>
      </c>
      <c r="B45" s="51" t="s">
        <v>42</v>
      </c>
      <c r="C45" s="52" t="s">
        <v>110</v>
      </c>
      <c r="D45" s="52" t="s">
        <v>43</v>
      </c>
      <c r="E45" s="53" t="s">
        <v>42</v>
      </c>
      <c r="F45" s="25" t="s">
        <v>111</v>
      </c>
      <c r="G45" s="21">
        <v>30353528.550000001</v>
      </c>
      <c r="H45" s="48" t="s">
        <v>111</v>
      </c>
      <c r="I45" s="48" t="s">
        <v>111</v>
      </c>
      <c r="J45" s="49" t="s">
        <v>111</v>
      </c>
      <c r="K45" s="49">
        <v>30353528.550000001</v>
      </c>
      <c r="L45" s="49" t="s">
        <v>111</v>
      </c>
      <c r="M45" s="49" t="s">
        <v>111</v>
      </c>
      <c r="N45" s="44" t="s">
        <v>111</v>
      </c>
      <c r="O45" s="44">
        <f t="shared" si="5"/>
        <v>100</v>
      </c>
      <c r="P45" s="44" t="s">
        <v>111</v>
      </c>
      <c r="Q45" s="44" t="s">
        <v>111</v>
      </c>
      <c r="R45" s="48" t="s">
        <v>111</v>
      </c>
      <c r="S45" s="48">
        <v>40140300</v>
      </c>
      <c r="T45" s="48" t="s">
        <v>111</v>
      </c>
      <c r="U45" s="48" t="s">
        <v>111</v>
      </c>
      <c r="V45" s="49" t="s">
        <v>111</v>
      </c>
      <c r="W45" s="49">
        <v>40140300</v>
      </c>
      <c r="X45" s="49" t="s">
        <v>111</v>
      </c>
      <c r="Y45" s="49" t="s">
        <v>111</v>
      </c>
      <c r="Z45" s="44" t="s">
        <v>111</v>
      </c>
      <c r="AA45" s="44">
        <f t="shared" si="6"/>
        <v>100</v>
      </c>
      <c r="AB45" s="44" t="s">
        <v>111</v>
      </c>
      <c r="AC45" s="44" t="s">
        <v>111</v>
      </c>
      <c r="AD45" s="50" t="s">
        <v>111</v>
      </c>
      <c r="AE45" s="50">
        <f t="shared" si="11"/>
        <v>132.24261533178486</v>
      </c>
      <c r="AF45" s="50" t="s">
        <v>111</v>
      </c>
      <c r="AG45" s="50" t="s">
        <v>111</v>
      </c>
    </row>
    <row r="46" spans="1:33" s="63" customFormat="1" ht="15.75" thickBot="1" x14ac:dyDescent="0.3">
      <c r="A46" s="60"/>
      <c r="B46" s="61"/>
      <c r="C46" s="61"/>
      <c r="D46" s="61"/>
      <c r="E46" s="61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</row>
    <row r="47" spans="1:33" s="11" customFormat="1" ht="24" thickBot="1" x14ac:dyDescent="0.3">
      <c r="A47" s="27" t="s">
        <v>36</v>
      </c>
      <c r="B47" s="28"/>
      <c r="C47" s="28"/>
      <c r="D47" s="28"/>
      <c r="E47" s="28"/>
      <c r="F47" s="58">
        <v>-88829011.420000002</v>
      </c>
      <c r="G47" s="58">
        <v>-82883190.829999998</v>
      </c>
      <c r="H47" s="58">
        <v>-5548507.5499999998</v>
      </c>
      <c r="I47" s="58">
        <v>-397313.04</v>
      </c>
      <c r="J47" s="59">
        <v>-78690444.519999996</v>
      </c>
      <c r="K47" s="59">
        <v>-73818829.040000007</v>
      </c>
      <c r="L47" s="59">
        <v>-3010414.89</v>
      </c>
      <c r="M47" s="59">
        <v>-1861200.59</v>
      </c>
      <c r="N47" s="31" t="s">
        <v>32</v>
      </c>
      <c r="O47" s="31" t="s">
        <v>32</v>
      </c>
      <c r="P47" s="31" t="s">
        <v>32</v>
      </c>
      <c r="Q47" s="31" t="s">
        <v>32</v>
      </c>
      <c r="R47" s="29">
        <v>-95599139.609999999</v>
      </c>
      <c r="S47" s="29">
        <v>-90985266.019999996</v>
      </c>
      <c r="T47" s="29">
        <v>-4221908.9800000004</v>
      </c>
      <c r="U47" s="29">
        <v>-391964.61</v>
      </c>
      <c r="V47" s="30">
        <v>-45844339.659999996</v>
      </c>
      <c r="W47" s="30">
        <v>-45322004.509999998</v>
      </c>
      <c r="X47" s="30">
        <v>-610598.74</v>
      </c>
      <c r="Y47" s="30">
        <v>88263.59</v>
      </c>
      <c r="Z47" s="31" t="s">
        <v>32</v>
      </c>
      <c r="AA47" s="31" t="s">
        <v>32</v>
      </c>
      <c r="AB47" s="31" t="s">
        <v>32</v>
      </c>
      <c r="AC47" s="31" t="s">
        <v>32</v>
      </c>
      <c r="AD47" s="32" t="s">
        <v>32</v>
      </c>
      <c r="AE47" s="32" t="s">
        <v>32</v>
      </c>
      <c r="AF47" s="32" t="s">
        <v>32</v>
      </c>
      <c r="AG47" s="33" t="s">
        <v>32</v>
      </c>
    </row>
  </sheetData>
  <mergeCells count="13">
    <mergeCell ref="B7:E7"/>
    <mergeCell ref="B8:E8"/>
    <mergeCell ref="B6:E6"/>
    <mergeCell ref="A2:XFD2"/>
    <mergeCell ref="AD4:AG4"/>
    <mergeCell ref="A4:A5"/>
    <mergeCell ref="F4:I4"/>
    <mergeCell ref="J4:M4"/>
    <mergeCell ref="N4:Q4"/>
    <mergeCell ref="R4:U4"/>
    <mergeCell ref="V4:Y4"/>
    <mergeCell ref="Z4:AC4"/>
    <mergeCell ref="B4:E5"/>
  </mergeCells>
  <pageMargins left="0.78749999999999998" right="0.59027779999999996" top="0.59027779999999996" bottom="0.39374999999999999" header="0" footer="0"/>
  <pageSetup paperSize="9" scale="99" fitToWidth="3" fitToHeight="0" orientation="landscape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3762CF9-D5A0-448E-A830-091A4DAE570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Kovrigina</dc:creator>
  <cp:lastModifiedBy>Sazonenko</cp:lastModifiedBy>
  <dcterms:created xsi:type="dcterms:W3CDTF">2018-08-17T06:48:42Z</dcterms:created>
  <dcterms:modified xsi:type="dcterms:W3CDTF">2023-01-26T07:50:00Z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0503317G_20160101_5.xlsx</vt:lpwstr>
  </property>
  <property fmtid="{D5CDD505-2E9C-101B-9397-08002B2CF9AE}" pid="3" name="Название отчета">
    <vt:lpwstr>0503317G_20160101_5.xlsx</vt:lpwstr>
  </property>
  <property fmtid="{D5CDD505-2E9C-101B-9397-08002B2CF9AE}" pid="4" name="Версия клиента">
    <vt:lpwstr>18.2.3.28201</vt:lpwstr>
  </property>
  <property fmtid="{D5CDD505-2E9C-101B-9397-08002B2CF9AE}" pid="5" name="Версия базы">
    <vt:lpwstr>17.2.0.0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knyag4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используется</vt:lpwstr>
  </property>
</Properties>
</file>