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-225" windowWidth="12900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7" i="1" l="1"/>
  <c r="G22" i="1" l="1"/>
  <c r="E19" i="1"/>
  <c r="E13" i="1"/>
  <c r="C5" i="1"/>
  <c r="F17" i="1" l="1"/>
  <c r="C17" i="1" l="1"/>
  <c r="E6" i="1"/>
  <c r="G6" i="1"/>
  <c r="D17" i="1" l="1"/>
  <c r="D5" i="1"/>
  <c r="D4" i="1" l="1"/>
  <c r="C4" i="1"/>
  <c r="G20" i="1"/>
  <c r="G17" i="1"/>
  <c r="F5" i="1"/>
  <c r="F4" i="1" l="1"/>
  <c r="G18" i="1"/>
  <c r="G8" i="1"/>
  <c r="G9" i="1"/>
  <c r="G10" i="1"/>
  <c r="G11" i="1"/>
  <c r="G12" i="1"/>
  <c r="G13" i="1"/>
  <c r="G14" i="1"/>
  <c r="G15" i="1"/>
  <c r="G16" i="1"/>
  <c r="G5" i="1"/>
  <c r="E20" i="1"/>
  <c r="E18" i="1"/>
  <c r="E17" i="1"/>
  <c r="E15" i="1"/>
  <c r="E16" i="1"/>
  <c r="E7" i="1"/>
  <c r="E8" i="1"/>
  <c r="E9" i="1"/>
  <c r="E10" i="1"/>
  <c r="E11" i="1"/>
  <c r="E12" i="1"/>
  <c r="E14" i="1"/>
  <c r="E5" i="1"/>
  <c r="G4" i="1" l="1"/>
  <c r="E4" i="1"/>
</calcChain>
</file>

<file path=xl/sharedStrings.xml><?xml version="1.0" encoding="utf-8"?>
<sst xmlns="http://schemas.openxmlformats.org/spreadsheetml/2006/main" count="53" uniqueCount="47">
  <si>
    <t>Итого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</si>
  <si>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</si>
  <si>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</si>
  <si>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</si>
  <si>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</si>
  <si>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</si>
  <si>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</si>
  <si>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</si>
  <si>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</si>
  <si>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</si>
  <si>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</si>
  <si>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</si>
  <si>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</si>
  <si>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</si>
  <si>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</si>
  <si>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</si>
  <si>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% исполнения уточнённого плана</t>
  </si>
  <si>
    <t>-</t>
  </si>
  <si>
    <t>00010000000000000000</t>
  </si>
  <si>
    <t>00010100000000000000</t>
  </si>
  <si>
    <t>00010300000000000000</t>
  </si>
  <si>
    <t>00010500000000000000</t>
  </si>
  <si>
    <t>00010600000000000000</t>
  </si>
  <si>
    <t>00010800000000000000</t>
  </si>
  <si>
    <t>00011100000000000000</t>
  </si>
  <si>
    <t>00011200000000000000</t>
  </si>
  <si>
    <t>ДОХОДЫ ОТ ОКАЗАНИЯ ПЛАТНЫХ УСЛУГ И КОМПЕНСАЦИИ ЗАТРАТ ГОСУДАРСТВА</t>
  </si>
  <si>
    <t>00011300000000000000</t>
  </si>
  <si>
    <t>00011400000000000000</t>
  </si>
  <si>
    <t>00011600000000000000</t>
  </si>
  <si>
    <t>00011700000000000000</t>
  </si>
  <si>
    <t>00020000000000000000</t>
  </si>
  <si>
    <t>00020200000000000000</t>
  </si>
  <si>
    <t>00020700000000000000</t>
  </si>
  <si>
    <t>00021900000000000000</t>
  </si>
  <si>
    <t>Код дохода по КД</t>
  </si>
  <si>
    <t>Наименование показателя</t>
  </si>
  <si>
    <t xml:space="preserve">Уточнённый план </t>
  </si>
  <si>
    <t>Ед.изм: рубль</t>
  </si>
  <si>
    <t>00020400000000000000</t>
  </si>
  <si>
    <t>БЕЗВОЗМЕЗДНЫЕ ПОСТУПЛЕНИЯ ОТ НЕГОСУДАРСТВЕННЫХ ОРГАНИЗАЦИЙ</t>
  </si>
  <si>
    <t xml:space="preserve">Сведения на 01.01.2023 об исполнении консолидированного бюджета МР "Княжпогостский" по ДЧБ в сравнении с плановыми назначениями и с соответствующим периодом предшествующего года </t>
  </si>
  <si>
    <t>Исполнено на 01.01.2023</t>
  </si>
  <si>
    <t>Исполнено на 01.01.2022</t>
  </si>
  <si>
    <t xml:space="preserve">% исполнения к 2021 году 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</si>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</sst>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#\ ##0.00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" fontId="9" fillId="0" borderId="2">
      <alignment horizontal="right" shrinkToFit="1"/>
    </xf>
  </cellStyleXfs>
  <cellXfs count="2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4" fontId="4" fillId="4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top"/>
    </xf>
    <xf numFmtId="4" fontId="4" fillId="4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right" vertical="top" wrapText="1"/>
    </xf>
    <xf numFmtId="4" fontId="4" fillId="3" borderId="1" xfId="0" applyNumberFormat="1" applyFont="1" applyFill="1" applyBorder="1" applyAlignment="1">
      <alignment horizontal="right" vertical="top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right" vertical="top" wrapText="1"/>
    </xf>
    <xf numFmtId="4" fontId="8" fillId="3" borderId="1" xfId="0" applyNumberFormat="1" applyFont="1" applyFill="1" applyBorder="1" applyAlignment="1">
      <alignment horizontal="right" vertical="top"/>
    </xf>
    <xf numFmtId="165" fontId="4" fillId="4" borderId="1" xfId="0" applyNumberFormat="1" applyFont="1" applyFill="1" applyBorder="1" applyAlignment="1">
      <alignment horizontal="right" vertical="top"/>
    </xf>
    <xf numFmtId="165" fontId="4" fillId="3" borderId="1" xfId="0" applyNumberFormat="1" applyFont="1" applyFill="1" applyBorder="1" applyAlignment="1">
      <alignment horizontal="right" vertical="top"/>
    </xf>
    <xf numFmtId="165" fontId="3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right" vertical="top"/>
    </xf>
    <xf numFmtId="49" fontId="6" fillId="0" borderId="1" xfId="0" applyNumberFormat="1" applyFont="1" applyFill="1" applyBorder="1" applyAlignment="1">
      <alignment horizontal="center" vertical="top" wrapText="1"/>
    </xf>
    <xf numFmtId="4" fontId="5" fillId="0" borderId="0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center" wrapText="1"/>
    </xf>
  </cellXfs>
  <cellStyles count="3">
    <cellStyle name="xl45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zoomScale="90" zoomScaleNormal="90" workbookViewId="0">
      <selection activeCell="A2" sqref="A2"/>
    </sheetView>
  </sheetViews>
  <sheetFormatPr defaultColWidth="9.140625" defaultRowHeight="15" x14ac:dyDescent="0.2"/>
  <cols>
    <col min="1" max="1" width="58.28515625" style="1" customWidth="1"/>
    <col min="2" max="2" width="28.5703125" style="1" customWidth="1"/>
    <col min="3" max="3" width="19.85546875" style="1" customWidth="1"/>
    <col min="4" max="4" width="19" style="1" customWidth="1"/>
    <col min="5" max="5" width="17.140625" style="1" customWidth="1"/>
    <col min="6" max="6" width="18" style="1" customWidth="1"/>
    <col min="7" max="7" width="18.140625" style="1" customWidth="1"/>
    <col min="8" max="8" width="15.7109375" style="1" customWidth="1"/>
    <col min="9" max="16384" width="9.140625" style="1"/>
  </cols>
  <sheetData>
    <row r="1" spans="1:7" ht="40.5" customHeight="1" x14ac:dyDescent="0.25">
      <c r="A1" s="26" t="s">
        <v>41</v>
      </c>
      <c r="B1" s="26"/>
      <c r="C1" s="26"/>
      <c r="D1" s="26"/>
      <c r="E1" s="26"/>
      <c r="F1" s="26"/>
      <c r="G1" s="26"/>
    </row>
    <row r="2" spans="1:7" ht="24.75" customHeight="1" x14ac:dyDescent="0.25">
      <c r="A2" s="21"/>
      <c r="B2" s="21"/>
      <c r="C2" s="21"/>
      <c r="D2" s="21"/>
      <c r="E2" s="21"/>
      <c r="F2" s="21"/>
      <c r="G2" s="22" t="s">
        <v>38</v>
      </c>
    </row>
    <row r="3" spans="1:7" s="2" customFormat="1" ht="63" x14ac:dyDescent="0.25">
      <c r="A3" s="4" t="s">
        <v>36</v>
      </c>
      <c r="B3" s="4" t="s">
        <v>35</v>
      </c>
      <c r="C3" s="5" t="s">
        <v>37</v>
      </c>
      <c r="D3" s="5" t="s">
        <v>42</v>
      </c>
      <c r="E3" s="5" t="s">
        <v>16</v>
      </c>
      <c r="F3" s="5" t="s">
        <v>43</v>
      </c>
      <c r="G3" s="5" t="s">
        <v>44</v>
      </c>
    </row>
    <row r="4" spans="1:7" ht="15.75" x14ac:dyDescent="0.25">
      <c r="A4" s="6" t="s">
        <v>0</v>
      </c>
      <c r="B4" s="7"/>
      <c r="C4" s="3">
        <f>C5+C17</f>
        <v>938297558.55999994</v>
      </c>
      <c r="D4" s="3">
        <f>D5+D17</f>
        <v>946640569.1099999</v>
      </c>
      <c r="E4" s="18">
        <f>D4/C4*100</f>
        <v>100.88916468703211</v>
      </c>
      <c r="F4" s="8">
        <f>F5+F17</f>
        <v>813361384.45999992</v>
      </c>
      <c r="G4" s="8">
        <f>D4/F4*100</f>
        <v>116.38621985213689</v>
      </c>
    </row>
    <row r="5" spans="1:7" ht="15.75" x14ac:dyDescent="0.2">
      <c r="A5" s="14" t="s">
        <v>1</v>
      </c>
      <c r="B5" s="15" t="s">
        <v>18</v>
      </c>
      <c r="C5" s="16">
        <f>SUM(C6:C16)</f>
        <v>355703247.59999996</v>
      </c>
      <c r="D5" s="16">
        <f>SUM(D6:D16)</f>
        <v>371410460.42999995</v>
      </c>
      <c r="E5" s="19">
        <f>D5/C5*100</f>
        <v>104.4158193482853</v>
      </c>
      <c r="F5" s="13">
        <f>SUM(F6:F16)</f>
        <v>389305438.12999988</v>
      </c>
      <c r="G5" s="13">
        <f>D5/F5*100</f>
        <v>95.403357891439398</v>
      </c>
    </row>
    <row r="6" spans="1:7" x14ac:dyDescent="0.2">
      <c r="A6" s="10" t="s">
        <v>2</v>
      </c>
      <c r="B6" s="11" t="s">
        <v>19</v>
      </c>
      <c r="C6" s="12">
        <v>281163240</v>
      </c>
      <c r="D6" s="12">
        <v>291929716.13999999</v>
      </c>
      <c r="E6" s="20">
        <f>D6/C6*100</f>
        <v>103.82926165596895</v>
      </c>
      <c r="F6" s="23">
        <v>294692880.94999999</v>
      </c>
      <c r="G6" s="9">
        <f>D6/F6*100</f>
        <v>99.062357800740756</v>
      </c>
    </row>
    <row r="7" spans="1:7" ht="45" x14ac:dyDescent="0.2">
      <c r="A7" s="10" t="s">
        <v>3</v>
      </c>
      <c r="B7" s="11" t="s">
        <v>20</v>
      </c>
      <c r="C7" s="12">
        <v>15165840</v>
      </c>
      <c r="D7" s="12">
        <v>17500460.140000001</v>
      </c>
      <c r="E7" s="20">
        <f t="shared" ref="E7:E16" si="0">D7/C7*100</f>
        <v>115.39393887842679</v>
      </c>
      <c r="F7" s="23">
        <v>15191073.279999999</v>
      </c>
      <c r="G7" s="9">
        <f>D7/F7*100</f>
        <v>115.20226265408418</v>
      </c>
    </row>
    <row r="8" spans="1:7" x14ac:dyDescent="0.2">
      <c r="A8" s="10" t="s">
        <v>4</v>
      </c>
      <c r="B8" s="11" t="s">
        <v>21</v>
      </c>
      <c r="C8" s="12">
        <v>11849540</v>
      </c>
      <c r="D8" s="12">
        <v>12345490.369999999</v>
      </c>
      <c r="E8" s="20">
        <f t="shared" si="0"/>
        <v>104.18539766100625</v>
      </c>
      <c r="F8" s="23">
        <v>9828127.6500000004</v>
      </c>
      <c r="G8" s="9">
        <f t="shared" ref="G8:G16" si="1">D8/F8*100</f>
        <v>125.61385860713763</v>
      </c>
    </row>
    <row r="9" spans="1:7" x14ac:dyDescent="0.2">
      <c r="A9" s="10" t="s">
        <v>5</v>
      </c>
      <c r="B9" s="11" t="s">
        <v>22</v>
      </c>
      <c r="C9" s="12">
        <v>7338013</v>
      </c>
      <c r="D9" s="12">
        <v>7613031.2599999998</v>
      </c>
      <c r="E9" s="20">
        <f t="shared" si="0"/>
        <v>103.74785735593545</v>
      </c>
      <c r="F9" s="23">
        <v>6506403.7599999998</v>
      </c>
      <c r="G9" s="9">
        <f t="shared" si="1"/>
        <v>117.00828200677174</v>
      </c>
    </row>
    <row r="10" spans="1:7" x14ac:dyDescent="0.2">
      <c r="A10" s="10" t="s">
        <v>6</v>
      </c>
      <c r="B10" s="11" t="s">
        <v>23</v>
      </c>
      <c r="C10" s="12">
        <v>4333190</v>
      </c>
      <c r="D10" s="12">
        <v>4501440.46</v>
      </c>
      <c r="E10" s="20">
        <f t="shared" si="0"/>
        <v>103.88283135519099</v>
      </c>
      <c r="F10" s="23">
        <v>3556706.08</v>
      </c>
      <c r="G10" s="9">
        <f t="shared" si="1"/>
        <v>126.56205935352409</v>
      </c>
    </row>
    <row r="11" spans="1:7" ht="45" x14ac:dyDescent="0.2">
      <c r="A11" s="10" t="s">
        <v>7</v>
      </c>
      <c r="B11" s="11" t="s">
        <v>24</v>
      </c>
      <c r="C11" s="12">
        <v>15885249.33</v>
      </c>
      <c r="D11" s="12">
        <v>17136548.809999999</v>
      </c>
      <c r="E11" s="20">
        <f t="shared" si="0"/>
        <v>107.87711576951369</v>
      </c>
      <c r="F11" s="23">
        <v>30667513.09</v>
      </c>
      <c r="G11" s="9">
        <f t="shared" si="1"/>
        <v>55.878508178049337</v>
      </c>
    </row>
    <row r="12" spans="1:7" ht="30" x14ac:dyDescent="0.2">
      <c r="A12" s="10" t="s">
        <v>8</v>
      </c>
      <c r="B12" s="11" t="s">
        <v>25</v>
      </c>
      <c r="C12" s="12">
        <v>13391881.82</v>
      </c>
      <c r="D12" s="12">
        <v>13374284.380000001</v>
      </c>
      <c r="E12" s="20">
        <f t="shared" si="0"/>
        <v>99.868596211969859</v>
      </c>
      <c r="F12" s="23">
        <v>7812880.3300000001</v>
      </c>
      <c r="G12" s="9">
        <f t="shared" si="1"/>
        <v>171.18250651613397</v>
      </c>
    </row>
    <row r="13" spans="1:7" ht="30" x14ac:dyDescent="0.2">
      <c r="A13" s="10" t="s">
        <v>26</v>
      </c>
      <c r="B13" s="11" t="s">
        <v>27</v>
      </c>
      <c r="C13" s="12">
        <v>589541.43000000005</v>
      </c>
      <c r="D13" s="12">
        <v>678584</v>
      </c>
      <c r="E13" s="20">
        <f t="shared" si="0"/>
        <v>115.1037001759147</v>
      </c>
      <c r="F13" s="23">
        <v>933567.1</v>
      </c>
      <c r="G13" s="9">
        <f t="shared" si="1"/>
        <v>72.687223018034814</v>
      </c>
    </row>
    <row r="14" spans="1:7" ht="30" x14ac:dyDescent="0.2">
      <c r="A14" s="10" t="s">
        <v>9</v>
      </c>
      <c r="B14" s="11" t="s">
        <v>28</v>
      </c>
      <c r="C14" s="12">
        <v>2127815.9</v>
      </c>
      <c r="D14" s="12">
        <v>2253543.62</v>
      </c>
      <c r="E14" s="20">
        <f t="shared" si="0"/>
        <v>105.90876870503693</v>
      </c>
      <c r="F14" s="23">
        <v>12849787.380000001</v>
      </c>
      <c r="G14" s="9">
        <f t="shared" si="1"/>
        <v>17.537594618160913</v>
      </c>
    </row>
    <row r="15" spans="1:7" x14ac:dyDescent="0.2">
      <c r="A15" s="10" t="s">
        <v>10</v>
      </c>
      <c r="B15" s="11" t="s">
        <v>29</v>
      </c>
      <c r="C15" s="12">
        <v>2863538.62</v>
      </c>
      <c r="D15" s="12">
        <v>2986815.58</v>
      </c>
      <c r="E15" s="20">
        <f t="shared" si="0"/>
        <v>104.30505665748626</v>
      </c>
      <c r="F15" s="23">
        <v>6419320.6399999997</v>
      </c>
      <c r="G15" s="9">
        <f t="shared" si="1"/>
        <v>46.528530782347715</v>
      </c>
    </row>
    <row r="16" spans="1:7" x14ac:dyDescent="0.2">
      <c r="A16" s="10" t="s">
        <v>11</v>
      </c>
      <c r="B16" s="11" t="s">
        <v>30</v>
      </c>
      <c r="C16" s="12">
        <v>995397.5</v>
      </c>
      <c r="D16" s="12">
        <v>1090545.67</v>
      </c>
      <c r="E16" s="20">
        <f t="shared" si="0"/>
        <v>109.55881142960476</v>
      </c>
      <c r="F16" s="23">
        <v>847177.87</v>
      </c>
      <c r="G16" s="9">
        <f t="shared" si="1"/>
        <v>128.7268835291932</v>
      </c>
    </row>
    <row r="17" spans="1:7" ht="15.75" x14ac:dyDescent="0.2">
      <c r="A17" s="14" t="s">
        <v>12</v>
      </c>
      <c r="B17" s="15" t="s">
        <v>31</v>
      </c>
      <c r="C17" s="16">
        <f>SUM(C18:C22)</f>
        <v>582594310.95999992</v>
      </c>
      <c r="D17" s="16">
        <f>SUM(D18:D22)</f>
        <v>575230108.67999995</v>
      </c>
      <c r="E17" s="19">
        <f>D17/C17*100</f>
        <v>98.735963921812896</v>
      </c>
      <c r="F17" s="17">
        <f>SUM(F18:F22)</f>
        <v>424055946.33000004</v>
      </c>
      <c r="G17" s="13">
        <f>D17/F17*100</f>
        <v>135.64957965059548</v>
      </c>
    </row>
    <row r="18" spans="1:7" ht="45" x14ac:dyDescent="0.2">
      <c r="A18" s="10" t="s">
        <v>13</v>
      </c>
      <c r="B18" s="11" t="s">
        <v>32</v>
      </c>
      <c r="C18" s="12">
        <v>561754330.41999996</v>
      </c>
      <c r="D18" s="12">
        <v>554459928.67999995</v>
      </c>
      <c r="E18" s="20">
        <f>D18/C18*100</f>
        <v>98.701496126510264</v>
      </c>
      <c r="F18" s="23">
        <v>422766640.91000003</v>
      </c>
      <c r="G18" s="9">
        <f>D18/F18*100</f>
        <v>131.15034986831785</v>
      </c>
    </row>
    <row r="19" spans="1:7" ht="30" x14ac:dyDescent="0.2">
      <c r="A19" s="10" t="s">
        <v>40</v>
      </c>
      <c r="B19" s="24" t="s">
        <v>39</v>
      </c>
      <c r="C19" s="12">
        <v>20600700.850000001</v>
      </c>
      <c r="D19" s="12">
        <v>20600700.850000001</v>
      </c>
      <c r="E19" s="20">
        <f>D19/C19*100</f>
        <v>100</v>
      </c>
      <c r="F19" s="23">
        <v>1500000</v>
      </c>
      <c r="G19" s="9" t="s">
        <v>17</v>
      </c>
    </row>
    <row r="20" spans="1:7" x14ac:dyDescent="0.2">
      <c r="A20" s="10" t="s">
        <v>15</v>
      </c>
      <c r="B20" s="11" t="s">
        <v>33</v>
      </c>
      <c r="C20" s="12">
        <v>227979.15</v>
      </c>
      <c r="D20" s="12">
        <v>222479.15</v>
      </c>
      <c r="E20" s="20">
        <f t="shared" ref="E20" si="2">D20/C20*100</f>
        <v>97.587498681348706</v>
      </c>
      <c r="F20" s="23">
        <v>195500</v>
      </c>
      <c r="G20" s="9">
        <f>D20/F20*100</f>
        <v>113.80007672634271</v>
      </c>
    </row>
    <row r="21" spans="1:7" ht="106.5" customHeight="1" x14ac:dyDescent="0.2">
      <c r="A21" s="10" t="s">
        <v>45</v>
      </c>
      <c r="B21" s="24" t="s">
        <v>46</v>
      </c>
      <c r="C21" s="12">
        <v>11300.54</v>
      </c>
      <c r="D21" s="12" t="s">
        <v>17</v>
      </c>
      <c r="E21" s="20" t="s">
        <v>17</v>
      </c>
      <c r="F21" s="25" t="s">
        <v>17</v>
      </c>
      <c r="G21" s="9" t="s">
        <v>17</v>
      </c>
    </row>
    <row r="22" spans="1:7" ht="46.5" customHeight="1" x14ac:dyDescent="0.2">
      <c r="A22" s="10" t="s">
        <v>14</v>
      </c>
      <c r="B22" s="11" t="s">
        <v>34</v>
      </c>
      <c r="C22" s="12" t="s">
        <v>17</v>
      </c>
      <c r="D22" s="12">
        <v>-53000</v>
      </c>
      <c r="E22" s="20" t="s">
        <v>17</v>
      </c>
      <c r="F22" s="23">
        <v>-406194.58</v>
      </c>
      <c r="G22" s="9">
        <f t="shared" ref="G22" si="3">D22/F22*100</f>
        <v>13.047933825212537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Sazonenko</cp:lastModifiedBy>
  <cp:lastPrinted>2020-04-10T09:37:24Z</cp:lastPrinted>
  <dcterms:created xsi:type="dcterms:W3CDTF">2017-08-30T14:30:40Z</dcterms:created>
  <dcterms:modified xsi:type="dcterms:W3CDTF">2023-01-26T07:24:15Z</dcterms:modified>
</cp:coreProperties>
</file>