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300" windowWidth="14715" windowHeight="11160"/>
  </bookViews>
  <sheets>
    <sheet name="МР" sheetId="1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calcPr calcId="145621"/>
</workbook>
</file>

<file path=xl/calcChain.xml><?xml version="1.0" encoding="utf-8"?>
<calcChain xmlns="http://schemas.openxmlformats.org/spreadsheetml/2006/main">
  <c r="D12" i="7" l="1"/>
  <c r="C8" i="11" l="1"/>
  <c r="B8" i="11"/>
  <c r="D14" i="11"/>
  <c r="E14" i="11"/>
  <c r="C8" i="8"/>
  <c r="B8" i="8"/>
  <c r="D14" i="8"/>
  <c r="E14" i="8"/>
  <c r="B8" i="6"/>
  <c r="B4" i="11" l="1"/>
  <c r="C4" i="11"/>
  <c r="D4" i="11"/>
  <c r="E4" i="11"/>
  <c r="A4" i="11"/>
  <c r="A2" i="11"/>
  <c r="B4" i="10"/>
  <c r="C4" i="10"/>
  <c r="D4" i="10"/>
  <c r="E4" i="10"/>
  <c r="A4" i="10"/>
  <c r="A2" i="10"/>
  <c r="B4" i="9"/>
  <c r="C4" i="9"/>
  <c r="D4" i="9"/>
  <c r="E4" i="9"/>
  <c r="A4" i="9"/>
  <c r="A2" i="9"/>
  <c r="D11" i="8"/>
  <c r="D12" i="8"/>
  <c r="D13" i="8"/>
  <c r="B4" i="8"/>
  <c r="C4" i="8"/>
  <c r="D4" i="8"/>
  <c r="E4" i="8"/>
  <c r="A4" i="8"/>
  <c r="A2" i="8"/>
  <c r="B4" i="7"/>
  <c r="C4" i="7"/>
  <c r="D4" i="7"/>
  <c r="E4" i="7"/>
  <c r="A4" i="7"/>
  <c r="E3" i="7"/>
  <c r="E3" i="8" s="1"/>
  <c r="E3" i="9" s="1"/>
  <c r="E3" i="10" s="1"/>
  <c r="E3" i="11" s="1"/>
  <c r="A2" i="7"/>
  <c r="B4" i="6"/>
  <c r="C4" i="6"/>
  <c r="D4" i="6"/>
  <c r="E4" i="6"/>
  <c r="A4" i="6"/>
  <c r="E3" i="6"/>
  <c r="A2" i="6"/>
  <c r="B4" i="5"/>
  <c r="C4" i="5"/>
  <c r="D4" i="5"/>
  <c r="E4" i="5"/>
  <c r="A4" i="5"/>
  <c r="A2" i="5"/>
  <c r="B4" i="3"/>
  <c r="C4" i="3"/>
  <c r="D4" i="3"/>
  <c r="E4" i="3"/>
  <c r="A4" i="3"/>
  <c r="A2" i="3"/>
  <c r="B4" i="2" l="1"/>
  <c r="C4" i="2"/>
  <c r="D4" i="2"/>
  <c r="E4" i="2"/>
  <c r="A4" i="2"/>
  <c r="E3" i="2"/>
  <c r="E3" i="3" s="1"/>
  <c r="E3" i="5" s="1"/>
  <c r="A2" i="2"/>
  <c r="D10" i="1" l="1"/>
  <c r="D11" i="1"/>
  <c r="D12" i="1"/>
  <c r="D13" i="1"/>
  <c r="D14" i="1"/>
  <c r="D15" i="1"/>
  <c r="D16" i="1"/>
  <c r="D6" i="1"/>
  <c r="D7" i="1"/>
  <c r="B5" i="11" l="1"/>
  <c r="D10" i="9" l="1"/>
  <c r="D11" i="9"/>
  <c r="D12" i="9"/>
  <c r="D13" i="9"/>
  <c r="D10" i="7"/>
  <c r="D11" i="7"/>
  <c r="D13" i="7"/>
  <c r="D13" i="6"/>
  <c r="D13" i="3"/>
  <c r="E13" i="11" l="1"/>
  <c r="B8" i="2"/>
  <c r="C5" i="1"/>
  <c r="E6" i="1" l="1"/>
  <c r="E7" i="1"/>
  <c r="D11" i="10"/>
  <c r="C8" i="6"/>
  <c r="E11" i="6" s="1"/>
  <c r="D14" i="6"/>
  <c r="E14" i="6"/>
  <c r="E10" i="5"/>
  <c r="D10" i="5"/>
  <c r="E5" i="1" l="1"/>
  <c r="E13" i="6"/>
  <c r="E12" i="6"/>
  <c r="D12" i="5"/>
  <c r="E12" i="5"/>
  <c r="D13" i="11" l="1"/>
  <c r="D11" i="6"/>
  <c r="D12" i="2"/>
  <c r="C8" i="9" l="1"/>
  <c r="B8" i="9"/>
  <c r="D9" i="7"/>
  <c r="C8" i="3"/>
  <c r="E13" i="3" s="1"/>
  <c r="B8" i="3"/>
  <c r="E12" i="9" l="1"/>
  <c r="E13" i="9"/>
  <c r="D11" i="11"/>
  <c r="D10" i="11"/>
  <c r="D11" i="5"/>
  <c r="D13" i="5"/>
  <c r="D12" i="6"/>
  <c r="D14" i="3" l="1"/>
  <c r="D12" i="3"/>
  <c r="D9" i="11"/>
  <c r="D6" i="11"/>
  <c r="D7" i="11"/>
  <c r="D9" i="1"/>
  <c r="D11" i="2" l="1"/>
  <c r="D10" i="2"/>
  <c r="B8" i="10"/>
  <c r="D12" i="10"/>
  <c r="D12" i="11" l="1"/>
  <c r="D8" i="11"/>
  <c r="C5" i="11"/>
  <c r="E7" i="11" s="1"/>
  <c r="D10" i="10"/>
  <c r="D9" i="10"/>
  <c r="C8" i="10"/>
  <c r="E11" i="10" s="1"/>
  <c r="D7" i="10"/>
  <c r="D6" i="10"/>
  <c r="C5" i="10"/>
  <c r="E7" i="10" s="1"/>
  <c r="B5" i="10"/>
  <c r="D9" i="9"/>
  <c r="D7" i="9"/>
  <c r="D6" i="9"/>
  <c r="C5" i="9"/>
  <c r="E7" i="9" s="1"/>
  <c r="B5" i="9"/>
  <c r="D10" i="8"/>
  <c r="D9" i="8"/>
  <c r="E12" i="8"/>
  <c r="D7" i="8"/>
  <c r="D6" i="8"/>
  <c r="C5" i="8"/>
  <c r="E7" i="8" s="1"/>
  <c r="B5" i="8"/>
  <c r="C8" i="7"/>
  <c r="E12" i="7" s="1"/>
  <c r="B8" i="7"/>
  <c r="D7" i="7"/>
  <c r="D6" i="7"/>
  <c r="C5" i="7"/>
  <c r="E7" i="7" s="1"/>
  <c r="B5" i="7"/>
  <c r="D10" i="6"/>
  <c r="D9" i="6"/>
  <c r="D7" i="6"/>
  <c r="D6" i="6"/>
  <c r="C5" i="6"/>
  <c r="E6" i="6" s="1"/>
  <c r="B5" i="6"/>
  <c r="D9" i="5"/>
  <c r="C8" i="5"/>
  <c r="B8" i="5"/>
  <c r="D7" i="5"/>
  <c r="D6" i="5"/>
  <c r="C5" i="5"/>
  <c r="E7" i="5" s="1"/>
  <c r="B5" i="5"/>
  <c r="D11" i="3"/>
  <c r="D10" i="3"/>
  <c r="D9" i="3"/>
  <c r="D7" i="3"/>
  <c r="D6" i="3"/>
  <c r="C5" i="3"/>
  <c r="E7" i="3" s="1"/>
  <c r="B5" i="3"/>
  <c r="D9" i="2"/>
  <c r="C8" i="2"/>
  <c r="D7" i="2"/>
  <c r="D6" i="2"/>
  <c r="C5" i="2"/>
  <c r="E7" i="2" s="1"/>
  <c r="B5" i="2"/>
  <c r="C8" i="1"/>
  <c r="B8" i="1"/>
  <c r="E12" i="2" l="1"/>
  <c r="E12" i="1"/>
  <c r="E15" i="1"/>
  <c r="E14" i="1"/>
  <c r="E16" i="1"/>
  <c r="E13" i="1"/>
  <c r="E11" i="1"/>
  <c r="E10" i="1"/>
  <c r="E9" i="1"/>
  <c r="E11" i="7"/>
  <c r="E10" i="7"/>
  <c r="E13" i="7"/>
  <c r="E11" i="8"/>
  <c r="E6" i="8"/>
  <c r="E5" i="8" s="1"/>
  <c r="E13" i="5"/>
  <c r="E11" i="5"/>
  <c r="E9" i="9"/>
  <c r="E10" i="9"/>
  <c r="E11" i="9"/>
  <c r="E11" i="2"/>
  <c r="E10" i="2"/>
  <c r="E14" i="3"/>
  <c r="E12" i="3"/>
  <c r="E12" i="10"/>
  <c r="E6" i="10"/>
  <c r="E5" i="10" s="1"/>
  <c r="D8" i="9"/>
  <c r="E11" i="11"/>
  <c r="E9" i="11"/>
  <c r="E6" i="11"/>
  <c r="E5" i="11" s="1"/>
  <c r="E10" i="11"/>
  <c r="E12" i="11"/>
  <c r="D5" i="11"/>
  <c r="E6" i="7"/>
  <c r="E5" i="7" s="1"/>
  <c r="D8" i="10"/>
  <c r="E10" i="10"/>
  <c r="D5" i="10"/>
  <c r="E9" i="10"/>
  <c r="D5" i="9"/>
  <c r="E6" i="9"/>
  <c r="E5" i="9" s="1"/>
  <c r="D8" i="8"/>
  <c r="E13" i="8"/>
  <c r="D5" i="8"/>
  <c r="E10" i="8"/>
  <c r="E9" i="8"/>
  <c r="E7" i="6"/>
  <c r="E5" i="6" s="1"/>
  <c r="D5" i="6"/>
  <c r="D8" i="7"/>
  <c r="D5" i="7"/>
  <c r="E9" i="7"/>
  <c r="E6" i="5"/>
  <c r="D8" i="6"/>
  <c r="E10" i="6"/>
  <c r="E9" i="6"/>
  <c r="D8" i="5"/>
  <c r="D5" i="5"/>
  <c r="E9" i="5"/>
  <c r="E11" i="3"/>
  <c r="E9" i="3"/>
  <c r="E6" i="3"/>
  <c r="D8" i="3"/>
  <c r="E10" i="3"/>
  <c r="D5" i="3"/>
  <c r="E9" i="2"/>
  <c r="E6" i="2"/>
  <c r="E5" i="2" s="1"/>
  <c r="D8" i="2"/>
  <c r="D5" i="2"/>
  <c r="D8" i="1"/>
  <c r="B5" i="1"/>
  <c r="D5" i="1" s="1"/>
  <c r="E8" i="11" l="1"/>
  <c r="E8" i="7"/>
  <c r="E8" i="1"/>
  <c r="E8" i="10"/>
  <c r="E8" i="9"/>
  <c r="E8" i="8"/>
  <c r="E8" i="6"/>
  <c r="E8" i="3"/>
  <c r="E8" i="2"/>
</calcChain>
</file>

<file path=xl/sharedStrings.xml><?xml version="1.0" encoding="utf-8"?>
<sst xmlns="http://schemas.openxmlformats.org/spreadsheetml/2006/main" count="112" uniqueCount="30">
  <si>
    <t>НАЛОГОВЫЕ И НЕНАЛОГОВЫЕ ДОХОДЫ</t>
  </si>
  <si>
    <t>БЕЗВОЗМЕЗДНЫЕ ПОСТУПЛЕНИЯ</t>
  </si>
  <si>
    <t>% исполнения к годовому плану</t>
  </si>
  <si>
    <t>Удельный вес к итоговым показателям</t>
  </si>
  <si>
    <t>Поступления всего, в т.ч.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</si>
  <si>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</si>
  <si>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</si>
  <si>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</si>
  <si>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</si>
  <si>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</si>
  <si>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</si>
  <si>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</si>
  <si>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Расходы всего, в т.ч.</t>
  </si>
  <si>
    <t>НАЦИОНАЛЬНАЯ БЕЗОПАСНОСТЬ И ПРАВООХРАНИТЕЛЬНАЯ ДЕЯТЕЛЬНОСТЬ</t>
  </si>
  <si>
    <t>МЕЖБЮДЖЕТНЫЕ ТРАНСФЕРТЫ ОБЩЕГО ХАРАКТЕРА БЮДЖЕТАМ БЮДЖЕТНОЙ СИСТЕМЫ РОССИЙСКОЙ ФЕДЕРАЦИИ</t>
  </si>
  <si>
    <t>Анализ исполнения бюджета МР "Княжпогостский"</t>
  </si>
  <si>
    <t>Бюджетные назначения</t>
  </si>
  <si>
    <t>Исполнено</t>
  </si>
  <si>
    <t>Ед.изм: рубль</t>
  </si>
  <si>
    <t>Анализ исполнения бюджета городского поселения "Емва"</t>
  </si>
  <si>
    <t>Анализ исполнения бюджета городского поселения "Синдор"</t>
  </si>
  <si>
    <t>Анализ исполнения бюджета сельского поселения "Иоссер"</t>
  </si>
  <si>
    <t>Анализ исполнения бюджета сельского поселения "Мещура"</t>
  </si>
  <si>
    <t>Анализ исполнения бюджета сельского поселения "Серёгово"</t>
  </si>
  <si>
    <t>Анализ исполнения бюджета сельского поселения "Тракт"</t>
  </si>
  <si>
    <t>Анализ исполнения бюджета сельского поселения "Туръя"</t>
  </si>
  <si>
    <t>Наименование</t>
  </si>
  <si>
    <t>Анализ исполнения бюджета сельского поселения "Чиньяворык"</t>
  </si>
  <si>
    <t>Анализ исполнения бюджета сельского поселения "Шошка"</t>
  </si>
  <si>
    <t xml:space="preserve">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</si>
</sst>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0000"/>
      <name val="Arial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B9CDE5"/>
      </patternFill>
    </fill>
    <fill>
      <patternFill patternType="solid">
        <fgColor theme="0"/>
        <bgColor indexed="64"/>
      </patternFill>
    </fill>
    <fill>
      <patternFill patternType="solid">
        <fgColor rgb="FFF1F5F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95B3D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6">
    <xf numFmtId="0" fontId="0" fillId="0" borderId="0"/>
    <xf numFmtId="0" fontId="1" fillId="0" borderId="0"/>
    <xf numFmtId="4" fontId="2" fillId="3" borderId="2">
      <alignment horizontal="right" vertical="top" wrapText="1" shrinkToFit="1"/>
    </xf>
    <xf numFmtId="0" fontId="9" fillId="5" borderId="4">
      <alignment horizontal="left" vertical="top" wrapText="1"/>
    </xf>
    <xf numFmtId="4" fontId="9" fillId="5" borderId="5">
      <alignment horizontal="right" vertical="top" shrinkToFit="1"/>
    </xf>
    <xf numFmtId="4" fontId="10" fillId="5" borderId="6">
      <alignment horizontal="right" vertical="top" shrinkToFit="1"/>
    </xf>
  </cellStyleXfs>
  <cellXfs count="35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/>
    <xf numFmtId="0" fontId="4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2" borderId="1" xfId="0" applyFont="1" applyFill="1" applyBorder="1"/>
    <xf numFmtId="4" fontId="8" fillId="2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7" fillId="0" borderId="1" xfId="0" applyFont="1" applyBorder="1"/>
    <xf numFmtId="4" fontId="7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  <xf numFmtId="4" fontId="8" fillId="2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4" borderId="1" xfId="2" applyNumberFormat="1" applyFont="1" applyFill="1" applyBorder="1" applyProtection="1">
      <alignment horizontal="right" vertical="top" wrapText="1" shrinkToFit="1"/>
    </xf>
    <xf numFmtId="4" fontId="7" fillId="0" borderId="3" xfId="0" applyNumberFormat="1" applyFont="1" applyBorder="1" applyAlignment="1" applyProtection="1">
      <alignment horizontal="right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ex60" xfId="3"/>
    <cellStyle name="ex61" xfId="4"/>
    <cellStyle name="ex62" xfId="2"/>
    <cellStyle name="ex63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6"/>
  <sheetViews>
    <sheetView tabSelected="1"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" customWidth="1"/>
    <col min="2" max="2" width="23.5703125" style="1" customWidth="1"/>
    <col min="3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25">
      <c r="A1" s="33" t="s">
        <v>15</v>
      </c>
      <c r="B1" s="33"/>
      <c r="C1" s="33"/>
      <c r="D1" s="33"/>
      <c r="E1" s="33"/>
    </row>
    <row r="2" spans="1:5" x14ac:dyDescent="0.25">
      <c r="A2" s="33" t="s">
        <v>29</v>
      </c>
      <c r="B2" s="33"/>
      <c r="C2" s="33"/>
      <c r="D2" s="33"/>
      <c r="E2" s="33"/>
    </row>
    <row r="3" spans="1:5" x14ac:dyDescent="0.25">
      <c r="E3" s="31" t="s">
        <v>18</v>
      </c>
    </row>
    <row r="4" spans="1:5" s="3" customFormat="1" ht="79.5" customHeight="1" x14ac:dyDescent="0.25">
      <c r="A4" s="2" t="s">
        <v>26</v>
      </c>
      <c r="B4" s="2" t="s">
        <v>16</v>
      </c>
      <c r="C4" s="2" t="s">
        <v>17</v>
      </c>
      <c r="D4" s="2" t="s">
        <v>2</v>
      </c>
      <c r="E4" s="2" t="s">
        <v>3</v>
      </c>
    </row>
    <row r="5" spans="1:5" s="6" customFormat="1" x14ac:dyDescent="0.25">
      <c r="A5" s="4" t="s">
        <v>4</v>
      </c>
      <c r="B5" s="5">
        <f>SUM(B6:B7)</f>
        <v>735604289.89999998</v>
      </c>
      <c r="C5" s="5">
        <f>SUM(C6:C7)</f>
        <v>377268596.99000001</v>
      </c>
      <c r="D5" s="11">
        <f>C5*100/B5</f>
        <v>51.286894621194627</v>
      </c>
      <c r="E5" s="11">
        <f>SUM(E6:E7)</f>
        <v>100</v>
      </c>
    </row>
    <row r="6" spans="1:5" x14ac:dyDescent="0.25">
      <c r="A6" s="7" t="s">
        <v>0</v>
      </c>
      <c r="B6" s="8">
        <v>285086393</v>
      </c>
      <c r="C6" s="8">
        <v>141609269.72999999</v>
      </c>
      <c r="D6" s="12">
        <f>C6*100/B6</f>
        <v>49.672405701242987</v>
      </c>
      <c r="E6" s="12">
        <f>C6*100/C5</f>
        <v>37.53539808502893</v>
      </c>
    </row>
    <row r="7" spans="1:5" x14ac:dyDescent="0.25">
      <c r="A7" s="7" t="s">
        <v>1</v>
      </c>
      <c r="B7" s="8">
        <v>450517896.89999998</v>
      </c>
      <c r="C7" s="8">
        <v>235659327.25999999</v>
      </c>
      <c r="D7" s="12">
        <f>C7*100/B7</f>
        <v>52.30853843577907</v>
      </c>
      <c r="E7" s="12">
        <f>C7*100/C5</f>
        <v>62.464601914971063</v>
      </c>
    </row>
    <row r="8" spans="1:5" s="6" customFormat="1" x14ac:dyDescent="0.25">
      <c r="A8" s="4" t="s">
        <v>12</v>
      </c>
      <c r="B8" s="5">
        <f>SUM(B9:B16)</f>
        <v>835483400.88000011</v>
      </c>
      <c r="C8" s="5">
        <f>SUM(C9:C16)</f>
        <v>425019995.56</v>
      </c>
      <c r="D8" s="11">
        <f t="shared" ref="D8:D16" si="0">C8*100/B8</f>
        <v>50.871147782509361</v>
      </c>
      <c r="E8" s="11">
        <f>SUM(E9:E16)</f>
        <v>99.999999999999986</v>
      </c>
    </row>
    <row r="9" spans="1:5" x14ac:dyDescent="0.25">
      <c r="A9" s="10" t="s">
        <v>5</v>
      </c>
      <c r="B9" s="8">
        <v>95150244.519999996</v>
      </c>
      <c r="C9" s="8">
        <v>39552871.409999996</v>
      </c>
      <c r="D9" s="12">
        <f t="shared" si="0"/>
        <v>41.56885944910654</v>
      </c>
      <c r="E9" s="12">
        <f>C9*100/C8</f>
        <v>9.3061201409796546</v>
      </c>
    </row>
    <row r="10" spans="1:5" x14ac:dyDescent="0.25">
      <c r="A10" s="10" t="s">
        <v>6</v>
      </c>
      <c r="B10" s="8">
        <v>75157004.969999999</v>
      </c>
      <c r="C10" s="8">
        <v>9295364.4600000009</v>
      </c>
      <c r="D10" s="12">
        <f t="shared" si="0"/>
        <v>12.367928263919485</v>
      </c>
      <c r="E10" s="12">
        <f>C10*100/C8</f>
        <v>2.1870416820631151</v>
      </c>
    </row>
    <row r="11" spans="1:5" ht="21" customHeight="1" x14ac:dyDescent="0.25">
      <c r="A11" s="10" t="s">
        <v>7</v>
      </c>
      <c r="B11" s="8">
        <v>11928230.869999999</v>
      </c>
      <c r="C11" s="8">
        <v>4343044.88</v>
      </c>
      <c r="D11" s="12">
        <f t="shared" si="0"/>
        <v>36.409798966273698</v>
      </c>
      <c r="E11" s="12">
        <f>C11*100/C8</f>
        <v>1.0218448368006001</v>
      </c>
    </row>
    <row r="12" spans="1:5" ht="16.5" customHeight="1" x14ac:dyDescent="0.25">
      <c r="A12" s="10" t="s">
        <v>8</v>
      </c>
      <c r="B12" s="8">
        <v>447063547.54000002</v>
      </c>
      <c r="C12" s="8">
        <v>256574856.69999999</v>
      </c>
      <c r="D12" s="12">
        <f t="shared" si="0"/>
        <v>57.391137817391282</v>
      </c>
      <c r="E12" s="12">
        <f>C12*100/C8</f>
        <v>60.367714314697309</v>
      </c>
    </row>
    <row r="13" spans="1:5" ht="20.25" customHeight="1" x14ac:dyDescent="0.25">
      <c r="A13" s="10" t="s">
        <v>9</v>
      </c>
      <c r="B13" s="8">
        <v>114780322.2</v>
      </c>
      <c r="C13" s="8">
        <v>64366356.890000001</v>
      </c>
      <c r="D13" s="12">
        <f t="shared" si="0"/>
        <v>56.077867404697002</v>
      </c>
      <c r="E13" s="12">
        <f>C13*100/C8</f>
        <v>15.144312635265983</v>
      </c>
    </row>
    <row r="14" spans="1:5" x14ac:dyDescent="0.25">
      <c r="A14" s="10" t="s">
        <v>10</v>
      </c>
      <c r="B14" s="8">
        <v>19860622.800000001</v>
      </c>
      <c r="C14" s="8">
        <v>9703090.1199999992</v>
      </c>
      <c r="D14" s="12">
        <f t="shared" si="0"/>
        <v>48.855920671329592</v>
      </c>
      <c r="E14" s="12">
        <f>C14*100/C8</f>
        <v>2.2829726180800862</v>
      </c>
    </row>
    <row r="15" spans="1:5" x14ac:dyDescent="0.25">
      <c r="A15" s="10" t="s">
        <v>11</v>
      </c>
      <c r="B15" s="8">
        <v>28957127.98</v>
      </c>
      <c r="C15" s="8">
        <v>16926418.600000001</v>
      </c>
      <c r="D15" s="12">
        <f t="shared" si="0"/>
        <v>58.453374974516386</v>
      </c>
      <c r="E15" s="12">
        <f>C15*100/C8</f>
        <v>3.9824993592826159</v>
      </c>
    </row>
    <row r="16" spans="1:5" ht="47.25" x14ac:dyDescent="0.25">
      <c r="A16" s="10" t="s">
        <v>14</v>
      </c>
      <c r="B16" s="8">
        <v>42586300</v>
      </c>
      <c r="C16" s="8">
        <v>24257992.5</v>
      </c>
      <c r="D16" s="12">
        <f t="shared" si="0"/>
        <v>56.961963119594799</v>
      </c>
      <c r="E16" s="12">
        <f>C16*100/C8</f>
        <v>5.7074944128306315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2" width="22.42578125" style="16" customWidth="1"/>
    <col min="3" max="3" width="20.42578125" style="16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28</v>
      </c>
      <c r="B1" s="34"/>
      <c r="C1" s="34"/>
      <c r="D1" s="34"/>
      <c r="E1" s="34"/>
    </row>
    <row r="2" spans="1:5" x14ac:dyDescent="0.25">
      <c r="A2" s="34" t="str">
        <f>МР!A2</f>
        <v xml:space="preserve"> на 01.07.2022</v>
      </c>
      <c r="B2" s="34"/>
      <c r="C2" s="34"/>
      <c r="D2" s="34"/>
      <c r="E2" s="34"/>
    </row>
    <row r="3" spans="1:5" x14ac:dyDescent="0.25">
      <c r="E3" s="32" t="str">
        <f>Чиньяворык!E3</f>
        <v>Ед.изм: рубль</v>
      </c>
    </row>
    <row r="4" spans="1:5" s="18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s="21" customFormat="1" x14ac:dyDescent="0.25">
      <c r="A5" s="19" t="s">
        <v>4</v>
      </c>
      <c r="B5" s="20">
        <f>SUM(B6:B7)</f>
        <v>6591196</v>
      </c>
      <c r="C5" s="20">
        <f>SUM(C6:C7)</f>
        <v>2044557.1700000002</v>
      </c>
      <c r="D5" s="20">
        <f t="shared" ref="D5:D14" si="0">C5*100/B5</f>
        <v>31.019517095228245</v>
      </c>
      <c r="E5" s="20">
        <f>SUM(E6:E7)</f>
        <v>100</v>
      </c>
    </row>
    <row r="6" spans="1:5" x14ac:dyDescent="0.25">
      <c r="A6" s="22" t="s">
        <v>0</v>
      </c>
      <c r="B6" s="29">
        <v>189700</v>
      </c>
      <c r="C6" s="29">
        <v>25369.06</v>
      </c>
      <c r="D6" s="24">
        <f t="shared" si="0"/>
        <v>13.37325250395361</v>
      </c>
      <c r="E6" s="24">
        <f>C6*100/C5</f>
        <v>1.2408095196477191</v>
      </c>
    </row>
    <row r="7" spans="1:5" x14ac:dyDescent="0.25">
      <c r="A7" s="22" t="s">
        <v>1</v>
      </c>
      <c r="B7" s="30">
        <v>6401496</v>
      </c>
      <c r="C7" s="30">
        <v>2019188.11</v>
      </c>
      <c r="D7" s="24">
        <f t="shared" si="0"/>
        <v>31.542441173125781</v>
      </c>
      <c r="E7" s="24">
        <f>C7*100/C5</f>
        <v>98.759190480352274</v>
      </c>
    </row>
    <row r="8" spans="1:5" s="21" customFormat="1" x14ac:dyDescent="0.25">
      <c r="A8" s="19" t="s">
        <v>12</v>
      </c>
      <c r="B8" s="20">
        <f>SUM(B9:B14)</f>
        <v>6601596</v>
      </c>
      <c r="C8" s="20">
        <f>SUM(C9:C14)</f>
        <v>1686561.86</v>
      </c>
      <c r="D8" s="20">
        <f t="shared" si="0"/>
        <v>25.547789655713558</v>
      </c>
      <c r="E8" s="20">
        <f>SUM(E9:E13)</f>
        <v>80.13710567366914</v>
      </c>
    </row>
    <row r="9" spans="1:5" x14ac:dyDescent="0.25">
      <c r="A9" s="25" t="s">
        <v>5</v>
      </c>
      <c r="B9" s="23">
        <v>2151959</v>
      </c>
      <c r="C9" s="23">
        <v>984267.03</v>
      </c>
      <c r="D9" s="24">
        <f t="shared" si="0"/>
        <v>45.738186926423786</v>
      </c>
      <c r="E9" s="24">
        <f>C9*100/C8</f>
        <v>58.359379121735856</v>
      </c>
    </row>
    <row r="10" spans="1:5" ht="31.5" customHeight="1" x14ac:dyDescent="0.25">
      <c r="A10" s="25" t="s">
        <v>13</v>
      </c>
      <c r="B10" s="23">
        <v>10800</v>
      </c>
      <c r="C10" s="23">
        <v>5400</v>
      </c>
      <c r="D10" s="24">
        <f t="shared" si="0"/>
        <v>50</v>
      </c>
      <c r="E10" s="24">
        <f>C10*100/C8</f>
        <v>0.32017799809607927</v>
      </c>
    </row>
    <row r="11" spans="1:5" x14ac:dyDescent="0.25">
      <c r="A11" s="25" t="s">
        <v>6</v>
      </c>
      <c r="B11" s="23">
        <v>763993</v>
      </c>
      <c r="C11" s="23">
        <v>8902.5</v>
      </c>
      <c r="D11" s="24">
        <f t="shared" si="0"/>
        <v>1.1652593675596503</v>
      </c>
      <c r="E11" s="24">
        <f>C11*100/C8</f>
        <v>0.5278490051945085</v>
      </c>
    </row>
    <row r="12" spans="1:5" x14ac:dyDescent="0.25">
      <c r="A12" s="25" t="s">
        <v>7</v>
      </c>
      <c r="B12" s="23">
        <v>2704962</v>
      </c>
      <c r="C12" s="23">
        <v>227959.03</v>
      </c>
      <c r="D12" s="24">
        <f t="shared" si="0"/>
        <v>8.4274392764112775</v>
      </c>
      <c r="E12" s="24">
        <f>C12*100/C8</f>
        <v>13.516197383948905</v>
      </c>
    </row>
    <row r="13" spans="1:5" ht="17.25" customHeight="1" x14ac:dyDescent="0.25">
      <c r="A13" s="25" t="s">
        <v>10</v>
      </c>
      <c r="B13" s="23">
        <v>300082</v>
      </c>
      <c r="C13" s="23">
        <v>125033.3</v>
      </c>
      <c r="D13" s="24">
        <f t="shared" si="0"/>
        <v>41.666377856719166</v>
      </c>
      <c r="E13" s="24">
        <f>C13*100/C8</f>
        <v>7.4135021646937984</v>
      </c>
    </row>
    <row r="14" spans="1:5" x14ac:dyDescent="0.25">
      <c r="A14" s="25" t="s">
        <v>11</v>
      </c>
      <c r="B14" s="23">
        <v>669800</v>
      </c>
      <c r="C14" s="23">
        <v>335000</v>
      </c>
      <c r="D14" s="24">
        <f t="shared" si="0"/>
        <v>50.014929829799939</v>
      </c>
      <c r="E14" s="24">
        <f>C14*100/C9</f>
        <v>34.035479172760667</v>
      </c>
    </row>
  </sheetData>
  <mergeCells count="2">
    <mergeCell ref="A1:E1"/>
    <mergeCell ref="A2:E2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2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49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25">
      <c r="A1" s="33" t="s">
        <v>19</v>
      </c>
      <c r="B1" s="33"/>
      <c r="C1" s="33"/>
      <c r="D1" s="33"/>
      <c r="E1" s="33"/>
    </row>
    <row r="2" spans="1:5" x14ac:dyDescent="0.25">
      <c r="A2" s="33" t="str">
        <f>МР!A2</f>
        <v xml:space="preserve"> на 01.07.2022</v>
      </c>
      <c r="B2" s="33"/>
      <c r="C2" s="33"/>
      <c r="D2" s="33"/>
      <c r="E2" s="33"/>
    </row>
    <row r="3" spans="1:5" x14ac:dyDescent="0.25">
      <c r="E3" s="31" t="str">
        <f>МР!E3</f>
        <v>Ед.изм: рубль</v>
      </c>
    </row>
    <row r="4" spans="1:5" s="13" customFormat="1" ht="79.5" customHeight="1" x14ac:dyDescent="0.25">
      <c r="A4" s="2" t="str">
        <f>МР!A4</f>
        <v>Наименование</v>
      </c>
      <c r="B4" s="2" t="str">
        <f>МР!B4</f>
        <v>Бюджетные назначения</v>
      </c>
      <c r="C4" s="2" t="str">
        <f>МР!C4</f>
        <v>Исполнено</v>
      </c>
      <c r="D4" s="2" t="str">
        <f>МР!D4</f>
        <v>% исполнения к годовому плану</v>
      </c>
      <c r="E4" s="2" t="str">
        <f>МР!E4</f>
        <v>Удельный вес к итоговым показателям</v>
      </c>
    </row>
    <row r="5" spans="1:5" x14ac:dyDescent="0.25">
      <c r="A5" s="14" t="s">
        <v>4</v>
      </c>
      <c r="B5" s="5">
        <f>SUM(B6:B7)</f>
        <v>89809346.310000002</v>
      </c>
      <c r="C5" s="5">
        <f>SUM(C6:C7)</f>
        <v>33025826.550000001</v>
      </c>
      <c r="D5" s="5">
        <f>C5*100/B5</f>
        <v>36.773262368487671</v>
      </c>
      <c r="E5" s="5">
        <f>SUM(E6:E7)</f>
        <v>100</v>
      </c>
    </row>
    <row r="6" spans="1:5" x14ac:dyDescent="0.25">
      <c r="A6" s="15" t="s">
        <v>0</v>
      </c>
      <c r="B6" s="8">
        <v>35020226</v>
      </c>
      <c r="C6" s="8">
        <v>16515531.710000001</v>
      </c>
      <c r="D6" s="9">
        <f>C6*100/B6</f>
        <v>47.159980378196302</v>
      </c>
      <c r="E6" s="9">
        <f>C6*100/C5</f>
        <v>50.007928446532702</v>
      </c>
    </row>
    <row r="7" spans="1:5" x14ac:dyDescent="0.25">
      <c r="A7" s="15" t="s">
        <v>1</v>
      </c>
      <c r="B7" s="8">
        <v>54789120.310000002</v>
      </c>
      <c r="C7" s="8">
        <v>16510294.84</v>
      </c>
      <c r="D7" s="9">
        <f>C7*100/B7</f>
        <v>30.13425794497849</v>
      </c>
      <c r="E7" s="9">
        <f>C7*100/C5</f>
        <v>49.992071553467298</v>
      </c>
    </row>
    <row r="8" spans="1:5" x14ac:dyDescent="0.25">
      <c r="A8" s="14" t="s">
        <v>12</v>
      </c>
      <c r="B8" s="5">
        <f>SUM(B9:B12)</f>
        <v>92210824.090000004</v>
      </c>
      <c r="C8" s="5">
        <f>SUM(C9:C12)</f>
        <v>31642231.109999999</v>
      </c>
      <c r="D8" s="5">
        <f>C8*100/B8</f>
        <v>34.315094157619079</v>
      </c>
      <c r="E8" s="5">
        <f>SUM(E9:E12)</f>
        <v>100</v>
      </c>
    </row>
    <row r="9" spans="1:5" x14ac:dyDescent="0.25">
      <c r="A9" s="10" t="s">
        <v>5</v>
      </c>
      <c r="B9" s="8">
        <v>24328621.379999999</v>
      </c>
      <c r="C9" s="8">
        <v>16713439.890000001</v>
      </c>
      <c r="D9" s="9">
        <f>C9*100/B9</f>
        <v>68.698672353624346</v>
      </c>
      <c r="E9" s="9">
        <f>C9*100/C8</f>
        <v>52.820042404399217</v>
      </c>
    </row>
    <row r="10" spans="1:5" x14ac:dyDescent="0.25">
      <c r="A10" s="10" t="s">
        <v>6</v>
      </c>
      <c r="B10" s="8">
        <v>41220522.710000001</v>
      </c>
      <c r="C10" s="8">
        <v>7473651.29</v>
      </c>
      <c r="D10" s="9">
        <f>C10*100/B9</f>
        <v>30.719584037523461</v>
      </c>
      <c r="E10" s="9">
        <f>C10*100/C8</f>
        <v>23.619229832494579</v>
      </c>
    </row>
    <row r="11" spans="1:5" ht="19.5" customHeight="1" x14ac:dyDescent="0.25">
      <c r="A11" s="10" t="s">
        <v>7</v>
      </c>
      <c r="B11" s="8">
        <v>26027411</v>
      </c>
      <c r="C11" s="8">
        <v>7138005.4299999997</v>
      </c>
      <c r="D11" s="9">
        <f>C11*100/B9</f>
        <v>29.339950334662163</v>
      </c>
      <c r="E11" s="9">
        <f>C11*100/C8</f>
        <v>22.558477008734545</v>
      </c>
    </row>
    <row r="12" spans="1:5" ht="15" customHeight="1" x14ac:dyDescent="0.25">
      <c r="A12" s="10" t="s">
        <v>10</v>
      </c>
      <c r="B12" s="8">
        <v>634269</v>
      </c>
      <c r="C12" s="8">
        <v>317134.5</v>
      </c>
      <c r="D12" s="9">
        <f>C12*100/B10</f>
        <v>0.76936069498959536</v>
      </c>
      <c r="E12" s="9">
        <f>C12*100/C8</f>
        <v>1.002250754371663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20</v>
      </c>
      <c r="B1" s="34"/>
      <c r="C1" s="34"/>
      <c r="D1" s="34"/>
      <c r="E1" s="34"/>
    </row>
    <row r="2" spans="1:5" x14ac:dyDescent="0.25">
      <c r="A2" s="34" t="str">
        <f>МР!A2</f>
        <v xml:space="preserve"> на 01.07.2022</v>
      </c>
      <c r="B2" s="34"/>
      <c r="C2" s="34"/>
      <c r="D2" s="34"/>
      <c r="E2" s="34"/>
    </row>
    <row r="3" spans="1:5" x14ac:dyDescent="0.25">
      <c r="E3" s="32" t="str">
        <f>Емва!E3</f>
        <v>Ед.изм: рубль</v>
      </c>
    </row>
    <row r="4" spans="1:5" s="18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s="21" customFormat="1" x14ac:dyDescent="0.25">
      <c r="A5" s="19" t="s">
        <v>4</v>
      </c>
      <c r="B5" s="20">
        <f>SUM(B6:B7)</f>
        <v>27103673</v>
      </c>
      <c r="C5" s="20">
        <f>SUM(C6:C7)</f>
        <v>9386396.1900000013</v>
      </c>
      <c r="D5" s="20">
        <f t="shared" ref="D5:D14" si="0">C5*100/B5</f>
        <v>34.631454526476915</v>
      </c>
      <c r="E5" s="20">
        <v>100</v>
      </c>
    </row>
    <row r="6" spans="1:5" x14ac:dyDescent="0.25">
      <c r="A6" s="22" t="s">
        <v>0</v>
      </c>
      <c r="B6" s="23">
        <v>24459360</v>
      </c>
      <c r="C6" s="23">
        <v>8642305.8100000005</v>
      </c>
      <c r="D6" s="24">
        <f t="shared" si="0"/>
        <v>35.333327650437298</v>
      </c>
      <c r="E6" s="24">
        <f>C6*100/C5</f>
        <v>92.072672355416515</v>
      </c>
    </row>
    <row r="7" spans="1:5" x14ac:dyDescent="0.25">
      <c r="A7" s="22" t="s">
        <v>1</v>
      </c>
      <c r="B7" s="23">
        <v>2644313</v>
      </c>
      <c r="C7" s="23">
        <v>744090.38</v>
      </c>
      <c r="D7" s="24">
        <f t="shared" si="0"/>
        <v>28.139270199859094</v>
      </c>
      <c r="E7" s="24">
        <f>C7*100/C5</f>
        <v>7.9273276445834737</v>
      </c>
    </row>
    <row r="8" spans="1:5" s="21" customFormat="1" x14ac:dyDescent="0.25">
      <c r="A8" s="19" t="s">
        <v>12</v>
      </c>
      <c r="B8" s="20">
        <f>SUM(B9:B14)</f>
        <v>29549257</v>
      </c>
      <c r="C8" s="20">
        <f>SUM(C9:C14)</f>
        <v>10361855.93</v>
      </c>
      <c r="D8" s="20">
        <f t="shared" si="0"/>
        <v>35.066384004173102</v>
      </c>
      <c r="E8" s="20">
        <f>SUM(E9:E14)</f>
        <v>100</v>
      </c>
    </row>
    <row r="9" spans="1:5" x14ac:dyDescent="0.25">
      <c r="A9" s="25" t="s">
        <v>5</v>
      </c>
      <c r="B9" s="23">
        <v>9337121</v>
      </c>
      <c r="C9" s="23">
        <v>3283595.96</v>
      </c>
      <c r="D9" s="24">
        <f t="shared" si="0"/>
        <v>35.167113717386762</v>
      </c>
      <c r="E9" s="24">
        <f>C9*100/C8</f>
        <v>31.689264762823239</v>
      </c>
    </row>
    <row r="10" spans="1:5" ht="31.5" customHeight="1" x14ac:dyDescent="0.25">
      <c r="A10" s="25" t="s">
        <v>13</v>
      </c>
      <c r="B10" s="23">
        <v>262000</v>
      </c>
      <c r="C10" s="23">
        <v>41000</v>
      </c>
      <c r="D10" s="24">
        <f t="shared" si="0"/>
        <v>15.648854961832061</v>
      </c>
      <c r="E10" s="24">
        <f>C10*100/C8</f>
        <v>0.39568201176485573</v>
      </c>
    </row>
    <row r="11" spans="1:5" x14ac:dyDescent="0.25">
      <c r="A11" s="25" t="s">
        <v>6</v>
      </c>
      <c r="B11" s="23">
        <v>1334027</v>
      </c>
      <c r="C11" s="23">
        <v>208933</v>
      </c>
      <c r="D11" s="24">
        <f t="shared" si="0"/>
        <v>15.661826934537308</v>
      </c>
      <c r="E11" s="24">
        <f>C11*100/C8</f>
        <v>2.0163665796113803</v>
      </c>
    </row>
    <row r="12" spans="1:5" x14ac:dyDescent="0.25">
      <c r="A12" s="25" t="s">
        <v>7</v>
      </c>
      <c r="B12" s="23">
        <v>9778807</v>
      </c>
      <c r="C12" s="23">
        <v>2256455.85</v>
      </c>
      <c r="D12" s="24">
        <f t="shared" si="0"/>
        <v>23.074960473194736</v>
      </c>
      <c r="E12" s="24">
        <f>C12*100/C8</f>
        <v>21.776560736257988</v>
      </c>
    </row>
    <row r="13" spans="1:5" x14ac:dyDescent="0.25">
      <c r="A13" s="25" t="s">
        <v>10</v>
      </c>
      <c r="B13" s="23">
        <v>158750</v>
      </c>
      <c r="C13" s="23">
        <v>71871.12</v>
      </c>
      <c r="D13" s="24">
        <f t="shared" si="0"/>
        <v>45.273146456692913</v>
      </c>
      <c r="E13" s="24">
        <f>C13*100/C8</f>
        <v>0.69361242315593552</v>
      </c>
    </row>
    <row r="14" spans="1:5" x14ac:dyDescent="0.25">
      <c r="A14" s="25" t="s">
        <v>11</v>
      </c>
      <c r="B14" s="23">
        <v>8678552</v>
      </c>
      <c r="C14" s="23">
        <v>4500000</v>
      </c>
      <c r="D14" s="24">
        <f t="shared" si="0"/>
        <v>51.85196793197759</v>
      </c>
      <c r="E14" s="24">
        <f>C14*100/C8</f>
        <v>43.428513486386606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3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21</v>
      </c>
      <c r="B1" s="34"/>
      <c r="C1" s="34"/>
      <c r="D1" s="34"/>
      <c r="E1" s="34"/>
    </row>
    <row r="2" spans="1:5" x14ac:dyDescent="0.25">
      <c r="A2" s="34" t="str">
        <f>МР!A2</f>
        <v xml:space="preserve"> на 01.07.2022</v>
      </c>
      <c r="B2" s="34"/>
      <c r="C2" s="34"/>
      <c r="D2" s="34"/>
      <c r="E2" s="34"/>
    </row>
    <row r="3" spans="1:5" x14ac:dyDescent="0.25">
      <c r="E3" s="32" t="str">
        <f>Синдор!E3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9191543</v>
      </c>
      <c r="C5" s="20">
        <f>SUM(C6:C7)</f>
        <v>4638004.83</v>
      </c>
      <c r="D5" s="20">
        <f t="shared" ref="D5:D10" si="0">C5*100/B5</f>
        <v>50.459480307060524</v>
      </c>
      <c r="E5" s="20">
        <v>100</v>
      </c>
    </row>
    <row r="6" spans="1:5" x14ac:dyDescent="0.25">
      <c r="A6" s="22" t="s">
        <v>0</v>
      </c>
      <c r="B6" s="23">
        <v>179000</v>
      </c>
      <c r="C6" s="23">
        <v>114503.23</v>
      </c>
      <c r="D6" s="24">
        <f t="shared" si="0"/>
        <v>63.968284916201114</v>
      </c>
      <c r="E6" s="24">
        <f>C6*100/C5</f>
        <v>2.4688035954460186</v>
      </c>
    </row>
    <row r="7" spans="1:5" x14ac:dyDescent="0.25">
      <c r="A7" s="22" t="s">
        <v>1</v>
      </c>
      <c r="B7" s="23">
        <v>9012543</v>
      </c>
      <c r="C7" s="23">
        <v>4523501.5999999996</v>
      </c>
      <c r="D7" s="24">
        <f t="shared" si="0"/>
        <v>50.191179115594778</v>
      </c>
      <c r="E7" s="24">
        <f>C7*100/C5</f>
        <v>97.531196404553967</v>
      </c>
    </row>
    <row r="8" spans="1:5" x14ac:dyDescent="0.25">
      <c r="A8" s="19" t="s">
        <v>12</v>
      </c>
      <c r="B8" s="20">
        <f>SUM(B9:B13)</f>
        <v>9210330.1600000001</v>
      </c>
      <c r="C8" s="20">
        <f>SUM(C9:C13)</f>
        <v>4186952.6700000004</v>
      </c>
      <c r="D8" s="20">
        <f t="shared" si="0"/>
        <v>45.459311417344466</v>
      </c>
      <c r="E8" s="20">
        <v>100</v>
      </c>
    </row>
    <row r="9" spans="1:5" x14ac:dyDescent="0.25">
      <c r="A9" s="25" t="s">
        <v>5</v>
      </c>
      <c r="B9" s="23">
        <v>2921952.56</v>
      </c>
      <c r="C9" s="23">
        <v>1203955.5</v>
      </c>
      <c r="D9" s="24">
        <f t="shared" si="0"/>
        <v>41.203800379291579</v>
      </c>
      <c r="E9" s="24">
        <f>C9*100/C8</f>
        <v>28.754934552436673</v>
      </c>
    </row>
    <row r="10" spans="1:5" ht="30.75" customHeight="1" x14ac:dyDescent="0.25">
      <c r="A10" s="25" t="s">
        <v>13</v>
      </c>
      <c r="B10" s="23">
        <v>10800</v>
      </c>
      <c r="C10" s="23">
        <v>4250</v>
      </c>
      <c r="D10" s="24">
        <f t="shared" si="0"/>
        <v>39.351851851851855</v>
      </c>
      <c r="E10" s="24">
        <f>C10*100/C9</f>
        <v>0.35300308026334859</v>
      </c>
    </row>
    <row r="11" spans="1:5" x14ac:dyDescent="0.25">
      <c r="A11" s="25" t="s">
        <v>6</v>
      </c>
      <c r="B11" s="23">
        <v>2006301</v>
      </c>
      <c r="C11" s="23">
        <v>667987.6</v>
      </c>
      <c r="D11" s="24">
        <f>C11*100/B11</f>
        <v>33.294485722730535</v>
      </c>
      <c r="E11" s="24">
        <f>C11*100/C8</f>
        <v>15.954027968508179</v>
      </c>
    </row>
    <row r="12" spans="1:5" x14ac:dyDescent="0.25">
      <c r="A12" s="25" t="s">
        <v>7</v>
      </c>
      <c r="B12" s="23">
        <v>4192913.6</v>
      </c>
      <c r="C12" s="23">
        <v>2271578.37</v>
      </c>
      <c r="D12" s="24">
        <f>C12*100/B12</f>
        <v>54.176608122809874</v>
      </c>
      <c r="E12" s="24">
        <f>C12*100/C9</f>
        <v>188.67627333402274</v>
      </c>
    </row>
    <row r="13" spans="1:5" x14ac:dyDescent="0.25">
      <c r="A13" s="25" t="s">
        <v>10</v>
      </c>
      <c r="B13" s="23">
        <v>78363</v>
      </c>
      <c r="C13" s="23">
        <v>39181.199999999997</v>
      </c>
      <c r="D13" s="24">
        <f>C13*100/B13</f>
        <v>49.999617166264684</v>
      </c>
      <c r="E13" s="24">
        <f>C13*100/C8</f>
        <v>0.93579276118256172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0.5703125" style="16" customWidth="1"/>
    <col min="4" max="4" width="16.5703125" style="16" customWidth="1"/>
    <col min="5" max="5" width="16.140625" style="16" customWidth="1"/>
    <col min="6" max="16384" width="9.140625" style="16"/>
  </cols>
  <sheetData>
    <row r="1" spans="1:5" ht="21" customHeight="1" x14ac:dyDescent="0.25">
      <c r="A1" s="34" t="s">
        <v>22</v>
      </c>
      <c r="B1" s="34"/>
      <c r="C1" s="34"/>
      <c r="D1" s="34"/>
      <c r="E1" s="34"/>
    </row>
    <row r="2" spans="1:5" ht="14.25" customHeight="1" x14ac:dyDescent="0.25">
      <c r="A2" s="34" t="str">
        <f>МР!A2</f>
        <v xml:space="preserve"> на 01.07.2022</v>
      </c>
      <c r="B2" s="34"/>
      <c r="C2" s="34"/>
      <c r="D2" s="34"/>
      <c r="E2" s="34"/>
    </row>
    <row r="3" spans="1:5" x14ac:dyDescent="0.25">
      <c r="E3" s="32" t="str">
        <f>МР!E3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7446939</v>
      </c>
      <c r="C5" s="20">
        <f>SUM(C6:C7)</f>
        <v>2609825.19</v>
      </c>
      <c r="D5" s="20">
        <f t="shared" ref="D5:D14" si="0">C5*100/B5</f>
        <v>35.045609880784575</v>
      </c>
      <c r="E5" s="20">
        <f>SUM(E6:E7)</f>
        <v>100</v>
      </c>
    </row>
    <row r="6" spans="1:5" x14ac:dyDescent="0.25">
      <c r="A6" s="22" t="s">
        <v>0</v>
      </c>
      <c r="B6" s="23">
        <v>26600</v>
      </c>
      <c r="C6" s="23">
        <v>6787.37</v>
      </c>
      <c r="D6" s="24">
        <f t="shared" si="0"/>
        <v>25.51642857142857</v>
      </c>
      <c r="E6" s="24">
        <f>C6*100/C5</f>
        <v>0.26006990912674882</v>
      </c>
    </row>
    <row r="7" spans="1:5" x14ac:dyDescent="0.25">
      <c r="A7" s="22" t="s">
        <v>1</v>
      </c>
      <c r="B7" s="23">
        <v>7420339</v>
      </c>
      <c r="C7" s="23">
        <v>2603037.8199999998</v>
      </c>
      <c r="D7" s="24">
        <f t="shared" si="0"/>
        <v>35.079769536135743</v>
      </c>
      <c r="E7" s="24">
        <f>C7*100/C5</f>
        <v>99.739930090873244</v>
      </c>
    </row>
    <row r="8" spans="1:5" x14ac:dyDescent="0.25">
      <c r="A8" s="19" t="s">
        <v>12</v>
      </c>
      <c r="B8" s="20">
        <f>SUM(B9:B14)</f>
        <v>8647347</v>
      </c>
      <c r="C8" s="20">
        <f>SUM(C9:C14)</f>
        <v>2442070.19</v>
      </c>
      <c r="D8" s="20">
        <f t="shared" si="0"/>
        <v>28.240686883503113</v>
      </c>
      <c r="E8" s="20">
        <f>SUM(E9:E13)</f>
        <v>79.230736197635665</v>
      </c>
    </row>
    <row r="9" spans="1:5" x14ac:dyDescent="0.25">
      <c r="A9" s="25" t="s">
        <v>5</v>
      </c>
      <c r="B9" s="23">
        <v>1899179</v>
      </c>
      <c r="C9" s="23">
        <v>753147.65</v>
      </c>
      <c r="D9" s="24">
        <f t="shared" si="0"/>
        <v>39.656485776222254</v>
      </c>
      <c r="E9" s="24">
        <f>C9*100/C8</f>
        <v>30.840540664394254</v>
      </c>
    </row>
    <row r="10" spans="1:5" ht="31.5" customHeight="1" x14ac:dyDescent="0.25">
      <c r="A10" s="25" t="s">
        <v>13</v>
      </c>
      <c r="B10" s="23">
        <v>12000</v>
      </c>
      <c r="C10" s="23">
        <v>4000</v>
      </c>
      <c r="D10" s="24">
        <f t="shared" si="0"/>
        <v>33.333333333333336</v>
      </c>
      <c r="E10" s="24">
        <f>C10*100/C8</f>
        <v>0.16379545585460834</v>
      </c>
    </row>
    <row r="11" spans="1:5" x14ac:dyDescent="0.25">
      <c r="A11" s="25" t="s">
        <v>6</v>
      </c>
      <c r="B11" s="23">
        <v>1417434</v>
      </c>
      <c r="C11" s="23">
        <v>48130</v>
      </c>
      <c r="D11" s="24">
        <f t="shared" si="0"/>
        <v>3.3955725628142122</v>
      </c>
      <c r="E11" s="24">
        <f>C11*100/C8</f>
        <v>1.9708688225705748</v>
      </c>
    </row>
    <row r="12" spans="1:5" x14ac:dyDescent="0.25">
      <c r="A12" s="25" t="s">
        <v>7</v>
      </c>
      <c r="B12" s="23">
        <v>4307903</v>
      </c>
      <c r="C12" s="23">
        <v>988788.19</v>
      </c>
      <c r="D12" s="24">
        <f t="shared" si="0"/>
        <v>22.952888911379851</v>
      </c>
      <c r="E12" s="24">
        <f>C12*100/C8</f>
        <v>40.48975308117577</v>
      </c>
    </row>
    <row r="13" spans="1:5" ht="18" customHeight="1" x14ac:dyDescent="0.25">
      <c r="A13" s="25" t="s">
        <v>10</v>
      </c>
      <c r="B13" s="23">
        <v>337931</v>
      </c>
      <c r="C13" s="23">
        <v>140804.35</v>
      </c>
      <c r="D13" s="24">
        <f t="shared" si="0"/>
        <v>41.666597619040573</v>
      </c>
      <c r="E13" s="24">
        <f>C13*100/C8</f>
        <v>5.7657781736404559</v>
      </c>
    </row>
    <row r="14" spans="1:5" x14ac:dyDescent="0.25">
      <c r="A14" s="25" t="s">
        <v>11</v>
      </c>
      <c r="B14" s="23">
        <v>672900</v>
      </c>
      <c r="C14" s="23">
        <v>507200</v>
      </c>
      <c r="D14" s="24">
        <f t="shared" si="0"/>
        <v>75.375241492049341</v>
      </c>
      <c r="E14" s="24">
        <f>C14*100/C9</f>
        <v>67.344032740459326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3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7.42578125" style="16" customWidth="1"/>
    <col min="5" max="5" width="17.140625" style="16" customWidth="1"/>
    <col min="6" max="16384" width="9.140625" style="16"/>
  </cols>
  <sheetData>
    <row r="1" spans="1:5" ht="23.25" customHeight="1" x14ac:dyDescent="0.25">
      <c r="A1" s="34" t="s">
        <v>23</v>
      </c>
      <c r="B1" s="34"/>
      <c r="C1" s="34"/>
      <c r="D1" s="34"/>
      <c r="E1" s="34"/>
    </row>
    <row r="2" spans="1:5" x14ac:dyDescent="0.25">
      <c r="A2" s="34" t="str">
        <f>МР!A2</f>
        <v xml:space="preserve"> на 01.07.2022</v>
      </c>
      <c r="B2" s="34"/>
      <c r="C2" s="34"/>
      <c r="D2" s="34"/>
      <c r="E2" s="34"/>
    </row>
    <row r="3" spans="1:5" x14ac:dyDescent="0.25">
      <c r="E3" s="32" t="str">
        <f>Мещура!E3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7">
        <f>SUM(B6:B7)</f>
        <v>8032097.4199999999</v>
      </c>
      <c r="C5" s="27">
        <f>SUM(C6:C7)</f>
        <v>2188918.98</v>
      </c>
      <c r="D5" s="27">
        <f t="shared" ref="D5:D13" si="0">C5*100/B5</f>
        <v>27.252146799783212</v>
      </c>
      <c r="E5" s="27">
        <f>SUM(E6:E7)</f>
        <v>100</v>
      </c>
    </row>
    <row r="6" spans="1:5" x14ac:dyDescent="0.25">
      <c r="A6" s="22" t="s">
        <v>0</v>
      </c>
      <c r="B6" s="23">
        <v>503800</v>
      </c>
      <c r="C6" s="23">
        <v>212953.96</v>
      </c>
      <c r="D6" s="28">
        <f t="shared" si="0"/>
        <v>42.269543469630804</v>
      </c>
      <c r="E6" s="28">
        <f>C6*100/C5</f>
        <v>9.7287273739112994</v>
      </c>
    </row>
    <row r="7" spans="1:5" x14ac:dyDescent="0.25">
      <c r="A7" s="22" t="s">
        <v>1</v>
      </c>
      <c r="B7" s="23">
        <v>7528297.4199999999</v>
      </c>
      <c r="C7" s="23">
        <v>1975965.02</v>
      </c>
      <c r="D7" s="28">
        <f t="shared" si="0"/>
        <v>26.247169974323359</v>
      </c>
      <c r="E7" s="28">
        <f>C7*100/C5</f>
        <v>90.271272626088702</v>
      </c>
    </row>
    <row r="8" spans="1:5" x14ac:dyDescent="0.25">
      <c r="A8" s="19" t="s">
        <v>12</v>
      </c>
      <c r="B8" s="27">
        <f>SUM(B9:B13)</f>
        <v>8047787.4199999999</v>
      </c>
      <c r="C8" s="27">
        <f>SUM(C9:C13)</f>
        <v>2141842.56</v>
      </c>
      <c r="D8" s="27">
        <f t="shared" si="0"/>
        <v>26.614054872736688</v>
      </c>
      <c r="E8" s="27">
        <f>SUM(E9:E13)</f>
        <v>100.00000000000001</v>
      </c>
    </row>
    <row r="9" spans="1:5" x14ac:dyDescent="0.25">
      <c r="A9" s="25" t="s">
        <v>5</v>
      </c>
      <c r="B9" s="23">
        <v>2936321</v>
      </c>
      <c r="C9" s="23">
        <v>1186698.8700000001</v>
      </c>
      <c r="D9" s="28">
        <f t="shared" si="0"/>
        <v>40.41448022883057</v>
      </c>
      <c r="E9" s="28">
        <f>C9*100/C8</f>
        <v>55.405513559315963</v>
      </c>
    </row>
    <row r="10" spans="1:5" ht="32.25" customHeight="1" x14ac:dyDescent="0.25">
      <c r="A10" s="25" t="s">
        <v>13</v>
      </c>
      <c r="B10" s="23">
        <v>12000</v>
      </c>
      <c r="C10" s="23">
        <v>3600</v>
      </c>
      <c r="D10" s="28">
        <f t="shared" si="0"/>
        <v>30</v>
      </c>
      <c r="E10" s="28">
        <f>C10*100/C8</f>
        <v>0.16807958097536357</v>
      </c>
    </row>
    <row r="11" spans="1:5" x14ac:dyDescent="0.25">
      <c r="A11" s="25" t="s">
        <v>7</v>
      </c>
      <c r="B11" s="23">
        <v>4663351.42</v>
      </c>
      <c r="C11" s="23">
        <v>636986.21</v>
      </c>
      <c r="D11" s="28">
        <f t="shared" si="0"/>
        <v>13.659408280236363</v>
      </c>
      <c r="E11" s="28">
        <f>C11*100/C8</f>
        <v>29.740104239968037</v>
      </c>
    </row>
    <row r="12" spans="1:5" x14ac:dyDescent="0.25">
      <c r="A12" s="25" t="s">
        <v>9</v>
      </c>
      <c r="B12" s="23">
        <v>193000</v>
      </c>
      <c r="C12" s="23">
        <v>193000</v>
      </c>
      <c r="D12" s="28">
        <f>C12*100/B12</f>
        <v>100</v>
      </c>
      <c r="E12" s="28">
        <f>C12*100/C8</f>
        <v>9.0109330911792132</v>
      </c>
    </row>
    <row r="13" spans="1:5" ht="17.25" customHeight="1" x14ac:dyDescent="0.25">
      <c r="A13" s="25" t="s">
        <v>10</v>
      </c>
      <c r="B13" s="23">
        <v>243115</v>
      </c>
      <c r="C13" s="23">
        <v>121557.48</v>
      </c>
      <c r="D13" s="28">
        <f t="shared" si="0"/>
        <v>49.999991773440556</v>
      </c>
      <c r="E13" s="28">
        <f>C13*100/C8</f>
        <v>5.6753695285614265</v>
      </c>
    </row>
  </sheetData>
  <mergeCells count="2">
    <mergeCell ref="A1:E1"/>
    <mergeCell ref="A2:E2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24</v>
      </c>
      <c r="B1" s="34"/>
      <c r="C1" s="34"/>
      <c r="D1" s="34"/>
      <c r="E1" s="34"/>
    </row>
    <row r="2" spans="1:5" x14ac:dyDescent="0.25">
      <c r="A2" s="34" t="str">
        <f>МР!A2</f>
        <v xml:space="preserve"> на 01.07.2022</v>
      </c>
      <c r="B2" s="34"/>
      <c r="C2" s="34"/>
      <c r="D2" s="34"/>
      <c r="E2" s="34"/>
    </row>
    <row r="3" spans="1:5" x14ac:dyDescent="0.25">
      <c r="E3" s="32" t="str">
        <f>Серёгово!E3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7479156</v>
      </c>
      <c r="C5" s="20">
        <f>SUM(C6:C7)</f>
        <v>3586814.6</v>
      </c>
      <c r="D5" s="20">
        <f t="shared" ref="D5:D14" si="0">C5*100/B5</f>
        <v>47.957478089773765</v>
      </c>
      <c r="E5" s="20">
        <f>SUM(E6:E7)</f>
        <v>100</v>
      </c>
    </row>
    <row r="6" spans="1:5" x14ac:dyDescent="0.25">
      <c r="A6" s="22" t="s">
        <v>0</v>
      </c>
      <c r="B6" s="23">
        <v>214600</v>
      </c>
      <c r="C6" s="23">
        <v>91042.37</v>
      </c>
      <c r="D6" s="24">
        <f t="shared" si="0"/>
        <v>42.424217148182663</v>
      </c>
      <c r="E6" s="24">
        <f>C6*100/C5</f>
        <v>2.5382513498188617</v>
      </c>
    </row>
    <row r="7" spans="1:5" x14ac:dyDescent="0.25">
      <c r="A7" s="22" t="s">
        <v>1</v>
      </c>
      <c r="B7" s="23">
        <v>7264556</v>
      </c>
      <c r="C7" s="23">
        <v>3495772.23</v>
      </c>
      <c r="D7" s="24">
        <f t="shared" si="0"/>
        <v>48.120934438388254</v>
      </c>
      <c r="E7" s="24">
        <f>C7*100/C5</f>
        <v>97.461748650181136</v>
      </c>
    </row>
    <row r="8" spans="1:5" x14ac:dyDescent="0.25">
      <c r="A8" s="19" t="s">
        <v>12</v>
      </c>
      <c r="B8" s="20">
        <f>SUM(B9:B14)</f>
        <v>7479648</v>
      </c>
      <c r="C8" s="20">
        <f>SUM(C9:C14)</f>
        <v>3162290.81</v>
      </c>
      <c r="D8" s="20">
        <f t="shared" si="0"/>
        <v>42.27860468834897</v>
      </c>
      <c r="E8" s="20">
        <f>SUM(E9:E13)</f>
        <v>83.758609474629566</v>
      </c>
    </row>
    <row r="9" spans="1:5" x14ac:dyDescent="0.25">
      <c r="A9" s="25" t="s">
        <v>5</v>
      </c>
      <c r="B9" s="23">
        <v>4137166</v>
      </c>
      <c r="C9" s="23">
        <v>1597576.11</v>
      </c>
      <c r="D9" s="24">
        <f t="shared" si="0"/>
        <v>38.615228637187869</v>
      </c>
      <c r="E9" s="24">
        <f>C9*100/C8</f>
        <v>50.519582353022109</v>
      </c>
    </row>
    <row r="10" spans="1:5" ht="30.75" customHeight="1" x14ac:dyDescent="0.25">
      <c r="A10" s="25" t="s">
        <v>13</v>
      </c>
      <c r="B10" s="23">
        <v>17800</v>
      </c>
      <c r="C10" s="23">
        <v>7800</v>
      </c>
      <c r="D10" s="24">
        <f t="shared" si="0"/>
        <v>43.820224719101127</v>
      </c>
      <c r="E10" s="24">
        <f>C10*100/C8</f>
        <v>0.24665663181053232</v>
      </c>
    </row>
    <row r="11" spans="1:5" ht="18.75" customHeight="1" x14ac:dyDescent="0.25">
      <c r="A11" s="25" t="s">
        <v>6</v>
      </c>
      <c r="B11" s="23">
        <v>672767</v>
      </c>
      <c r="C11" s="23">
        <v>0</v>
      </c>
      <c r="D11" s="24">
        <f t="shared" si="0"/>
        <v>0</v>
      </c>
      <c r="E11" s="24">
        <f>C11*100/C8</f>
        <v>0</v>
      </c>
    </row>
    <row r="12" spans="1:5" x14ac:dyDescent="0.25">
      <c r="A12" s="25" t="s">
        <v>7</v>
      </c>
      <c r="B12" s="23">
        <v>1059000</v>
      </c>
      <c r="C12" s="23">
        <v>583257.62</v>
      </c>
      <c r="D12" s="24">
        <f t="shared" si="0"/>
        <v>55.076262511803591</v>
      </c>
      <c r="E12" s="24">
        <f>C12*100/C8</f>
        <v>18.444148721413764</v>
      </c>
    </row>
    <row r="13" spans="1:5" ht="19.5" customHeight="1" x14ac:dyDescent="0.25">
      <c r="A13" s="25" t="s">
        <v>10</v>
      </c>
      <c r="B13" s="23">
        <v>920115</v>
      </c>
      <c r="C13" s="23">
        <v>460057.08</v>
      </c>
      <c r="D13" s="24">
        <f t="shared" si="0"/>
        <v>49.999954353531898</v>
      </c>
      <c r="E13" s="24">
        <f>C13*100/C8</f>
        <v>14.548221768383154</v>
      </c>
    </row>
    <row r="14" spans="1:5" x14ac:dyDescent="0.25">
      <c r="A14" s="25" t="s">
        <v>11</v>
      </c>
      <c r="B14" s="23">
        <v>672800</v>
      </c>
      <c r="C14" s="23">
        <v>513600</v>
      </c>
      <c r="D14" s="24">
        <f t="shared" si="0"/>
        <v>76.337693222354346</v>
      </c>
      <c r="E14" s="24">
        <f>C14*100/C9</f>
        <v>32.148703074935192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3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2" width="20.85546875" style="16" customWidth="1"/>
    <col min="3" max="3" width="19.42578125" style="16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25</v>
      </c>
      <c r="B1" s="34"/>
      <c r="C1" s="34"/>
      <c r="D1" s="34"/>
      <c r="E1" s="34"/>
    </row>
    <row r="2" spans="1:5" x14ac:dyDescent="0.25">
      <c r="A2" s="34" t="str">
        <f>МР!A2</f>
        <v xml:space="preserve"> на 01.07.2022</v>
      </c>
      <c r="B2" s="34"/>
      <c r="C2" s="34"/>
      <c r="D2" s="34"/>
      <c r="E2" s="34"/>
    </row>
    <row r="3" spans="1:5" x14ac:dyDescent="0.25">
      <c r="E3" s="32" t="str">
        <f>Тракт!E3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4292792</v>
      </c>
      <c r="C5" s="20">
        <f>SUM(C6:C7)</f>
        <v>1798840.8800000001</v>
      </c>
      <c r="D5" s="20">
        <f t="shared" ref="D5:D13" si="0">C5*100/B5</f>
        <v>41.903751218321318</v>
      </c>
      <c r="E5" s="20">
        <f>SUM(E6:E7)</f>
        <v>100</v>
      </c>
    </row>
    <row r="6" spans="1:5" x14ac:dyDescent="0.25">
      <c r="A6" s="22" t="s">
        <v>0</v>
      </c>
      <c r="B6" s="23">
        <v>70000</v>
      </c>
      <c r="C6" s="23">
        <v>32048.51</v>
      </c>
      <c r="D6" s="24">
        <f t="shared" si="0"/>
        <v>45.783585714285714</v>
      </c>
      <c r="E6" s="24">
        <f>C6*100/C5</f>
        <v>1.7816200619145368</v>
      </c>
    </row>
    <row r="7" spans="1:5" x14ac:dyDescent="0.25">
      <c r="A7" s="22" t="s">
        <v>1</v>
      </c>
      <c r="B7" s="23">
        <v>4222792</v>
      </c>
      <c r="C7" s="23">
        <v>1766792.37</v>
      </c>
      <c r="D7" s="24">
        <f t="shared" si="0"/>
        <v>41.839436325540071</v>
      </c>
      <c r="E7" s="24">
        <f>C7*100/C5</f>
        <v>98.218379938085462</v>
      </c>
    </row>
    <row r="8" spans="1:5" x14ac:dyDescent="0.25">
      <c r="A8" s="19" t="s">
        <v>12</v>
      </c>
      <c r="B8" s="20">
        <f>SUM(B9:B13)</f>
        <v>4322508</v>
      </c>
      <c r="C8" s="20">
        <f>SUM(C9:C13)</f>
        <v>1582104.25</v>
      </c>
      <c r="D8" s="20">
        <f t="shared" si="0"/>
        <v>36.60153434071146</v>
      </c>
      <c r="E8" s="20">
        <f>SUM(E9:E13)</f>
        <v>100</v>
      </c>
    </row>
    <row r="9" spans="1:5" x14ac:dyDescent="0.25">
      <c r="A9" s="25" t="s">
        <v>5</v>
      </c>
      <c r="B9" s="23">
        <v>2651352</v>
      </c>
      <c r="C9" s="23">
        <v>1078233.8799999999</v>
      </c>
      <c r="D9" s="24">
        <f t="shared" si="0"/>
        <v>40.667322935619254</v>
      </c>
      <c r="E9" s="24">
        <f>C9*100/C8</f>
        <v>68.15188569274116</v>
      </c>
    </row>
    <row r="10" spans="1:5" ht="32.25" customHeight="1" x14ac:dyDescent="0.25">
      <c r="A10" s="25" t="s">
        <v>13</v>
      </c>
      <c r="B10" s="23">
        <v>18600</v>
      </c>
      <c r="C10" s="23">
        <v>1800</v>
      </c>
      <c r="D10" s="24">
        <f t="shared" si="0"/>
        <v>9.67741935483871</v>
      </c>
      <c r="E10" s="24">
        <f>C10*100/C8</f>
        <v>0.11377252794814248</v>
      </c>
    </row>
    <row r="11" spans="1:5" x14ac:dyDescent="0.25">
      <c r="A11" s="25" t="s">
        <v>6</v>
      </c>
      <c r="B11" s="23">
        <v>159268</v>
      </c>
      <c r="C11" s="23">
        <v>54827</v>
      </c>
      <c r="D11" s="24">
        <f t="shared" si="0"/>
        <v>34.424366476630588</v>
      </c>
      <c r="E11" s="24">
        <f>C11*100/C8</f>
        <v>3.4654479943404488</v>
      </c>
    </row>
    <row r="12" spans="1:5" ht="21" customHeight="1" x14ac:dyDescent="0.25">
      <c r="A12" s="25" t="s">
        <v>7</v>
      </c>
      <c r="B12" s="23">
        <v>992267</v>
      </c>
      <c r="C12" s="23">
        <v>196733.23</v>
      </c>
      <c r="D12" s="24">
        <f t="shared" si="0"/>
        <v>19.826642425879324</v>
      </c>
      <c r="E12" s="24">
        <f>C12*100/C8</f>
        <v>12.434909393612969</v>
      </c>
    </row>
    <row r="13" spans="1:5" ht="19.5" customHeight="1" x14ac:dyDescent="0.25">
      <c r="A13" s="25" t="s">
        <v>10</v>
      </c>
      <c r="B13" s="23">
        <v>501021</v>
      </c>
      <c r="C13" s="23">
        <v>250510.14</v>
      </c>
      <c r="D13" s="24">
        <f t="shared" si="0"/>
        <v>49.999928146724386</v>
      </c>
      <c r="E13" s="24">
        <f>C13*100/C8</f>
        <v>15.833984391357269</v>
      </c>
    </row>
  </sheetData>
  <mergeCells count="2">
    <mergeCell ref="A1:E1"/>
    <mergeCell ref="A2:E2"/>
  </mergeCells>
  <pageMargins left="0.7" right="0.7" top="0.75" bottom="0.75" header="0.3" footer="0.3"/>
  <pageSetup paperSize="9" scale="7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2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27</v>
      </c>
      <c r="B1" s="34"/>
      <c r="C1" s="34"/>
      <c r="D1" s="34"/>
      <c r="E1" s="34"/>
    </row>
    <row r="2" spans="1:5" x14ac:dyDescent="0.25">
      <c r="A2" s="34" t="str">
        <f>МР!A2</f>
        <v xml:space="preserve"> на 01.07.2022</v>
      </c>
      <c r="B2" s="34"/>
      <c r="C2" s="34"/>
      <c r="D2" s="34"/>
      <c r="E2" s="34"/>
    </row>
    <row r="3" spans="1:5" x14ac:dyDescent="0.25">
      <c r="E3" s="32" t="str">
        <f>Туръя!E3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11071812</v>
      </c>
      <c r="C5" s="20">
        <f>SUM(C6:C7)</f>
        <v>5288859.59</v>
      </c>
      <c r="D5" s="20">
        <f t="shared" ref="D5:D12" si="0">C5*100/B5</f>
        <v>47.76869034625949</v>
      </c>
      <c r="E5" s="20">
        <f>SUM(E6:E7)</f>
        <v>100</v>
      </c>
    </row>
    <row r="6" spans="1:5" x14ac:dyDescent="0.25">
      <c r="A6" s="22" t="s">
        <v>0</v>
      </c>
      <c r="B6" s="23">
        <v>3014200</v>
      </c>
      <c r="C6" s="23">
        <v>1622945.39</v>
      </c>
      <c r="D6" s="24">
        <f t="shared" si="0"/>
        <v>53.843321279278086</v>
      </c>
      <c r="E6" s="24">
        <f>C6*100/C5</f>
        <v>30.686112239935643</v>
      </c>
    </row>
    <row r="7" spans="1:5" x14ac:dyDescent="0.25">
      <c r="A7" s="22" t="s">
        <v>1</v>
      </c>
      <c r="B7" s="23">
        <v>8057612</v>
      </c>
      <c r="C7" s="23">
        <v>3665914.2</v>
      </c>
      <c r="D7" s="24">
        <f t="shared" si="0"/>
        <v>45.496285996396949</v>
      </c>
      <c r="E7" s="24">
        <f>C7*100/C5</f>
        <v>69.313887760064361</v>
      </c>
    </row>
    <row r="8" spans="1:5" x14ac:dyDescent="0.25">
      <c r="A8" s="19" t="s">
        <v>12</v>
      </c>
      <c r="B8" s="20">
        <f>SUM(B9:B12)</f>
        <v>11411691</v>
      </c>
      <c r="C8" s="20">
        <f>SUM(C9:C12)</f>
        <v>4565616.9800000004</v>
      </c>
      <c r="D8" s="20">
        <f t="shared" si="0"/>
        <v>40.008242249111028</v>
      </c>
      <c r="E8" s="20">
        <f>SUM(E9:E12)</f>
        <v>99.999999999999986</v>
      </c>
    </row>
    <row r="9" spans="1:5" x14ac:dyDescent="0.25">
      <c r="A9" s="25" t="s">
        <v>5</v>
      </c>
      <c r="B9" s="23">
        <v>4193797.89</v>
      </c>
      <c r="C9" s="23">
        <v>1700408.1</v>
      </c>
      <c r="D9" s="24">
        <f t="shared" si="0"/>
        <v>40.545780807763244</v>
      </c>
      <c r="E9" s="24">
        <f>C9*100/C8</f>
        <v>37.243774662849617</v>
      </c>
    </row>
    <row r="10" spans="1:5" ht="32.25" customHeight="1" x14ac:dyDescent="0.25">
      <c r="A10" s="25" t="s">
        <v>13</v>
      </c>
      <c r="B10" s="23">
        <v>112000</v>
      </c>
      <c r="C10" s="23">
        <v>66000</v>
      </c>
      <c r="D10" s="24">
        <f t="shared" si="0"/>
        <v>58.928571428571431</v>
      </c>
      <c r="E10" s="24">
        <f>C10*100/C8</f>
        <v>1.4455877549325216</v>
      </c>
    </row>
    <row r="11" spans="1:5" x14ac:dyDescent="0.25">
      <c r="A11" s="25" t="s">
        <v>6</v>
      </c>
      <c r="B11" s="23">
        <v>676667</v>
      </c>
      <c r="C11" s="23">
        <v>676667</v>
      </c>
      <c r="D11" s="24">
        <f t="shared" si="0"/>
        <v>100</v>
      </c>
      <c r="E11" s="24">
        <f>C11*100/C8</f>
        <v>14.820932263135221</v>
      </c>
    </row>
    <row r="12" spans="1:5" x14ac:dyDescent="0.25">
      <c r="A12" s="25" t="s">
        <v>7</v>
      </c>
      <c r="B12" s="23">
        <v>6429226.1100000003</v>
      </c>
      <c r="C12" s="23">
        <v>2122541.88</v>
      </c>
      <c r="D12" s="24">
        <f t="shared" si="0"/>
        <v>33.013956014062167</v>
      </c>
      <c r="E12" s="24">
        <f>C12*100/C8</f>
        <v>46.489705319082631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Sazonenko</cp:lastModifiedBy>
  <cp:lastPrinted>2020-07-10T06:38:52Z</cp:lastPrinted>
  <dcterms:created xsi:type="dcterms:W3CDTF">2017-08-31T10:49:57Z</dcterms:created>
  <dcterms:modified xsi:type="dcterms:W3CDTF">2022-07-06T13:58:48Z</dcterms:modified>
</cp:coreProperties>
</file>