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525" yWindow="-135" windowWidth="13440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D16" i="3" l="1"/>
  <c r="AD12" i="3"/>
  <c r="AE12" i="3"/>
  <c r="AD13" i="3"/>
  <c r="AE13" i="3"/>
  <c r="AF13" i="3"/>
  <c r="AG13" i="3"/>
  <c r="AE16" i="3"/>
  <c r="AF16" i="3"/>
  <c r="AG16" i="3"/>
  <c r="AD18" i="3"/>
  <c r="AF18" i="3"/>
  <c r="AG18" i="3"/>
  <c r="AD23" i="3"/>
  <c r="AE23" i="3"/>
  <c r="AF23" i="3"/>
  <c r="AG23" i="3"/>
  <c r="AD24" i="3"/>
  <c r="AE24" i="3"/>
  <c r="AF24" i="3"/>
  <c r="AD25" i="3"/>
  <c r="AE25" i="3"/>
  <c r="AD26" i="3"/>
  <c r="AE26" i="3"/>
  <c r="AD27" i="3"/>
  <c r="AE27" i="3"/>
  <c r="AF27" i="3"/>
  <c r="AG27" i="3"/>
  <c r="AD28" i="3"/>
  <c r="AE28" i="3"/>
  <c r="AF28" i="3"/>
  <c r="AD29" i="3"/>
  <c r="AE29" i="3"/>
  <c r="AF29" i="3"/>
  <c r="AG29" i="3"/>
  <c r="AD31" i="3"/>
  <c r="AE31" i="3"/>
  <c r="AD32" i="3"/>
  <c r="AE32" i="3"/>
  <c r="AD33" i="3"/>
  <c r="AE33" i="3"/>
  <c r="AD34" i="3"/>
  <c r="AE34" i="3"/>
  <c r="AD35" i="3"/>
  <c r="AE35" i="3"/>
  <c r="AD36" i="3"/>
  <c r="AE36" i="3"/>
  <c r="AG36" i="3"/>
  <c r="AD37" i="3"/>
  <c r="AE37" i="3"/>
  <c r="AD38" i="3"/>
  <c r="AE38" i="3"/>
  <c r="AF38" i="3"/>
  <c r="AG38" i="3"/>
  <c r="AD39" i="3"/>
  <c r="AE39" i="3"/>
  <c r="AF39" i="3"/>
  <c r="AD40" i="3"/>
  <c r="AE40" i="3"/>
  <c r="AD42" i="3"/>
  <c r="AF42" i="3"/>
  <c r="AD43" i="3"/>
  <c r="AE43" i="3"/>
  <c r="AG43" i="3"/>
  <c r="AD44" i="3"/>
  <c r="AE44" i="3"/>
  <c r="AE45" i="3"/>
  <c r="AC43" i="3"/>
  <c r="AB39" i="3"/>
  <c r="AC36" i="3"/>
  <c r="Z34" i="3"/>
  <c r="AA34" i="3"/>
  <c r="AA27" i="3"/>
  <c r="Z25" i="3"/>
  <c r="AA25" i="3"/>
  <c r="Z26" i="3"/>
  <c r="AA26" i="3"/>
  <c r="AA19" i="3"/>
  <c r="AA20" i="3"/>
  <c r="AC19" i="3"/>
  <c r="Z19" i="3"/>
  <c r="Z20" i="3"/>
  <c r="Z14" i="3"/>
  <c r="AA14" i="3"/>
  <c r="Q43" i="3" l="1"/>
  <c r="P13" i="3"/>
  <c r="Q13" i="3"/>
  <c r="N12" i="3"/>
  <c r="O12" i="3"/>
  <c r="O10" i="3"/>
  <c r="N10" i="3"/>
  <c r="O34" i="3"/>
  <c r="N34" i="3"/>
  <c r="O27" i="3"/>
  <c r="O28" i="3"/>
  <c r="O29" i="3"/>
  <c r="O25" i="3"/>
  <c r="O26" i="3"/>
  <c r="N25" i="3"/>
  <c r="N26" i="3"/>
  <c r="N24" i="3"/>
  <c r="AG9" i="3" l="1"/>
  <c r="AG11" i="3"/>
  <c r="AF11" i="3"/>
  <c r="AE9" i="3"/>
  <c r="AE11" i="3"/>
  <c r="AD9" i="3"/>
  <c r="AD11" i="3"/>
  <c r="AC9" i="3"/>
  <c r="AC11" i="3"/>
  <c r="AC13" i="3"/>
  <c r="AC16" i="3"/>
  <c r="AC18" i="3"/>
  <c r="AC23" i="3"/>
  <c r="AC27" i="3"/>
  <c r="AC29" i="3"/>
  <c r="AC38" i="3"/>
  <c r="AB11" i="3"/>
  <c r="AB13" i="3"/>
  <c r="AB16" i="3"/>
  <c r="AB18" i="3"/>
  <c r="AB23" i="3"/>
  <c r="AB24" i="3"/>
  <c r="AB27" i="3"/>
  <c r="AB28" i="3"/>
  <c r="AB29" i="3"/>
  <c r="AB38" i="3"/>
  <c r="AB42" i="3"/>
  <c r="AA9" i="3"/>
  <c r="AA11" i="3"/>
  <c r="AA12" i="3"/>
  <c r="AA13" i="3"/>
  <c r="AA16" i="3"/>
  <c r="AA23" i="3"/>
  <c r="AA24" i="3"/>
  <c r="AA28" i="3"/>
  <c r="AA29" i="3"/>
  <c r="AA31" i="3"/>
  <c r="AA32" i="3"/>
  <c r="AA33" i="3"/>
  <c r="AA35" i="3"/>
  <c r="AA36" i="3"/>
  <c r="AA37" i="3"/>
  <c r="AA38" i="3"/>
  <c r="AA39" i="3"/>
  <c r="AA40" i="3"/>
  <c r="AA43" i="3"/>
  <c r="AA44" i="3"/>
  <c r="AA45" i="3"/>
  <c r="Z9" i="3"/>
  <c r="Z11" i="3"/>
  <c r="Z12" i="3"/>
  <c r="Z13" i="3"/>
  <c r="Z16" i="3"/>
  <c r="Z18" i="3"/>
  <c r="Z23" i="3"/>
  <c r="Z24" i="3"/>
  <c r="Z27" i="3"/>
  <c r="Z28" i="3"/>
  <c r="Z29" i="3"/>
  <c r="Z31" i="3"/>
  <c r="Z32" i="3"/>
  <c r="Z33" i="3"/>
  <c r="Z35" i="3"/>
  <c r="Z36" i="3"/>
  <c r="Z37" i="3"/>
  <c r="Z38" i="3"/>
  <c r="Z39" i="3"/>
  <c r="Z40" i="3"/>
  <c r="Z42" i="3"/>
  <c r="Z43" i="3"/>
  <c r="Z44" i="3"/>
  <c r="Q9" i="3" l="1"/>
  <c r="Q11" i="3"/>
  <c r="Q16" i="3"/>
  <c r="Q18" i="3"/>
  <c r="Q23" i="3"/>
  <c r="Q27" i="3"/>
  <c r="Q28" i="3"/>
  <c r="Q29" i="3"/>
  <c r="Q36" i="3"/>
  <c r="Q38" i="3"/>
  <c r="P11" i="3"/>
  <c r="P16" i="3"/>
  <c r="P18" i="3"/>
  <c r="P23" i="3"/>
  <c r="P24" i="3"/>
  <c r="P27" i="3"/>
  <c r="P28" i="3"/>
  <c r="P29" i="3"/>
  <c r="P38" i="3"/>
  <c r="P39" i="3"/>
  <c r="P42" i="3"/>
  <c r="P43" i="3"/>
  <c r="O9" i="3"/>
  <c r="O11" i="3"/>
  <c r="O13" i="3"/>
  <c r="O16" i="3"/>
  <c r="O23" i="3"/>
  <c r="O24" i="3"/>
  <c r="O31" i="3"/>
  <c r="O32" i="3"/>
  <c r="O33" i="3"/>
  <c r="O35" i="3"/>
  <c r="O36" i="3"/>
  <c r="O37" i="3"/>
  <c r="O38" i="3"/>
  <c r="O39" i="3"/>
  <c r="O40" i="3"/>
  <c r="O43" i="3"/>
  <c r="O44" i="3"/>
  <c r="O45" i="3"/>
  <c r="N9" i="3"/>
  <c r="N11" i="3"/>
  <c r="N13" i="3"/>
  <c r="N16" i="3"/>
  <c r="N18" i="3"/>
  <c r="N23" i="3"/>
  <c r="N27" i="3"/>
  <c r="N28" i="3"/>
  <c r="N29" i="3"/>
  <c r="N31" i="3"/>
  <c r="N32" i="3"/>
  <c r="N33" i="3"/>
  <c r="N35" i="3"/>
  <c r="N36" i="3"/>
  <c r="N37" i="3"/>
  <c r="N38" i="3"/>
  <c r="N39" i="3"/>
  <c r="N40" i="3"/>
  <c r="N42" i="3"/>
  <c r="N43" i="3"/>
  <c r="N44" i="3"/>
  <c r="S7" i="3" l="1"/>
  <c r="T7" i="3"/>
  <c r="U7" i="3"/>
  <c r="V7" i="3"/>
  <c r="W7" i="3"/>
  <c r="X7" i="3"/>
  <c r="Y7" i="3"/>
  <c r="R7" i="3"/>
  <c r="G7" i="3"/>
  <c r="H7" i="3"/>
  <c r="I7" i="3"/>
  <c r="J7" i="3"/>
  <c r="K7" i="3"/>
  <c r="L7" i="3"/>
  <c r="M7" i="3"/>
  <c r="F7" i="3"/>
  <c r="AC7" i="3" l="1"/>
  <c r="AB7" i="3"/>
  <c r="AA7" i="3"/>
  <c r="Q7" i="3"/>
  <c r="P7" i="3"/>
  <c r="O7" i="3"/>
  <c r="Z7" i="3" l="1"/>
  <c r="AG7" i="3" l="1"/>
  <c r="AF7" i="3"/>
  <c r="AE7" i="3"/>
  <c r="AD7" i="3"/>
  <c r="N7" i="3" l="1"/>
</calcChain>
</file>

<file path=xl/sharedStrings.xml><?xml version="1.0" encoding="utf-8"?>
<sst xmlns="http://schemas.openxmlformats.org/spreadsheetml/2006/main" count="725" uniqueCount="125">
  <si>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</si>
  <si>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</si>
  <si>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</si>
  <si>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</si>
  <si>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</si>
  <si>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</si>
  <si>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</si>
  <si>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</si>
  <si>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</si>
  <si>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</si>
  <si>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</si>
  <si>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</si>
  <si>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</si>
  <si>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</si>
  <si>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</si>
  <si>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</si>
  <si>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</si>
  <si>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</si>
  <si>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</si>
  <si>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</si>
  <si>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</si>
  <si>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</si>
  <si>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</si>
  <si>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</si>
  <si>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</si>
  <si>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</si>
  <si>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</si>
  <si>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</si>
  <si>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</si>
  <si>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</si>
  <si>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</si>
  <si>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</si>
  <si>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</si>
  <si>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</si>
  <si>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</si>
  <si>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</si>
  <si>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>Результат исполнения бюджета (дефицит / профицит)</t>
  </si>
  <si>
    <t>30</t>
  </si>
  <si>
    <t>Судебная система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</si>
  <si>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</si>
  <si>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</si>
  <si>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</si>
  <si>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</si>
  <si>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</si>
  <si>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</si>
  <si>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</si>
  <si>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</si>
  <si>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</si>
  <si>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</si>
  <si>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</si>
  <si>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</si>
  <si>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</si>
  <si>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</si>
  <si>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</si>
  <si>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</si>
  <si>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</si>
  <si>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</si>
  <si>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</si>
  <si>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</si>
  <si>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</si>
  <si>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</si>
  <si>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Общеэкономические вопросы</t>
  </si>
  <si>
    <t>0401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</si>
  <si>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</si>
  <si>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</si>
  <si>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</si>
  <si>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</si>
  <si>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</si>
  <si>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</si>
  <si>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</si>
  <si>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</si>
  <si>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</si>
  <si>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</si>
  <si>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</si>
  <si>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</si>
  <si>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</si>
  <si>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</si>
  <si>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</si>
  <si>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</si>
  <si>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Сбор, удаление отходов и очистка сточных вод</t>
  </si>
  <si>
    <t>0602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</si>
  <si>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</si>
  <si>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</si>
  <si>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</si>
  <si>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</si>
  <si>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</si>
  <si>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</si>
  <si>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</si>
  <si>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</si>
  <si>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</si>
  <si>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</si>
  <si>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</si>
  <si>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</si>
  <si>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</si>
  <si>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</si>
  <si>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</si>
  <si>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</si>
  <si>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</si>
  <si>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</si>
  <si>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</si>
  <si>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</si>
  <si>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</si>
  <si>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</si>
  <si>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</si>
  <si>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</si>
  <si>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</si>
  <si>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</si>
  <si>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</si>
  <si>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</si>
  <si>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</si>
  <si>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</si>
  <si>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-</t>
  </si>
  <si>
    <t>0310</t>
  </si>
  <si>
    <t>Водное хозяйство</t>
  </si>
  <si>
    <t>0406</t>
  </si>
  <si>
    <t>Связь и информатика</t>
  </si>
  <si>
    <t>0410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</si>
  <si>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2 квартал 2022 года и с соответствующим предшествующим периодом</t>
  </si>
  <si>
    <t>Утвержденные бюджетные назначения за 2 кв. 2021</t>
  </si>
  <si>
    <t xml:space="preserve">Исполнено за 2 кв. 2021 </t>
  </si>
  <si>
    <t>% исполнения за 2 кв. 2021 к утвержденным суммам</t>
  </si>
  <si>
    <t>Утвержденные бюджетные назначения за 2 кв. 2022</t>
  </si>
  <si>
    <t>Исполнено за 2 кв. 2022</t>
  </si>
  <si>
    <t xml:space="preserve">% исполнения за 2 кв. 2022 к утвержденным суммам </t>
  </si>
  <si>
    <t xml:space="preserve">% исполнения за 2 кв. 2021 к 2 кв.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</si>
</sst>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  <xf numFmtId="0" fontId="21" fillId="0" borderId="1"/>
  </cellStyleXfs>
  <cellXfs count="98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6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0" fontId="15" fillId="0" borderId="0" xfId="0" applyFont="1" applyProtection="1">
      <protection locked="0"/>
    </xf>
    <xf numFmtId="49" fontId="7" fillId="9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8" fillId="0" borderId="52" xfId="64" applyNumberFormat="1" applyFont="1" applyBorder="1" applyProtection="1">
      <alignment horizontal="left" wrapText="1"/>
    </xf>
    <xf numFmtId="0" fontId="18" fillId="0" borderId="28" xfId="44" applyNumberFormat="1" applyFont="1" applyBorder="1" applyProtection="1">
      <alignment horizontal="left" wrapText="1" indent="1"/>
    </xf>
    <xf numFmtId="0" fontId="18" fillId="0" borderId="49" xfId="71" applyNumberFormat="1" applyFont="1" applyBorder="1" applyProtection="1">
      <alignment horizontal="left" wrapText="1" indent="2"/>
    </xf>
    <xf numFmtId="0" fontId="19" fillId="0" borderId="49" xfId="71" applyNumberFormat="1" applyFont="1" applyBorder="1" applyProtection="1">
      <alignment horizontal="left" wrapText="1" indent="2"/>
    </xf>
    <xf numFmtId="4" fontId="18" fillId="6" borderId="50" xfId="66" applyFont="1" applyFill="1" applyBorder="1" applyProtection="1">
      <alignment horizontal="right"/>
    </xf>
    <xf numFmtId="49" fontId="18" fillId="6" borderId="40" xfId="51" applyFont="1" applyFill="1" applyBorder="1" applyProtection="1">
      <alignment horizontal="center"/>
    </xf>
    <xf numFmtId="49" fontId="7" fillId="6" borderId="40" xfId="36" applyFill="1" applyBorder="1" applyProtection="1">
      <alignment horizontal="center" vertical="center" wrapText="1"/>
    </xf>
    <xf numFmtId="49" fontId="7" fillId="6" borderId="51" xfId="36" applyFill="1" applyBorder="1" applyProtection="1">
      <alignment horizontal="center" vertical="center" wrapText="1"/>
    </xf>
    <xf numFmtId="4" fontId="18" fillId="6" borderId="51" xfId="66" applyFont="1" applyFill="1" applyBorder="1" applyProtection="1">
      <alignment horizontal="right"/>
    </xf>
    <xf numFmtId="49" fontId="18" fillId="6" borderId="51" xfId="51" applyFont="1" applyFill="1" applyBorder="1" applyProtection="1">
      <alignment horizontal="center"/>
    </xf>
    <xf numFmtId="0" fontId="20" fillId="0" borderId="57" xfId="77" applyNumberFormat="1" applyFont="1" applyBorder="1" applyProtection="1">
      <alignment horizontal="left" wrapText="1"/>
    </xf>
    <xf numFmtId="0" fontId="20" fillId="0" borderId="58" xfId="77" applyNumberFormat="1" applyFont="1" applyBorder="1" applyProtection="1">
      <alignment horizontal="left" wrapText="1"/>
    </xf>
    <xf numFmtId="4" fontId="18" fillId="6" borderId="59" xfId="80" applyFont="1" applyFill="1" applyBorder="1" applyProtection="1">
      <alignment horizontal="right"/>
    </xf>
    <xf numFmtId="4" fontId="18" fillId="5" borderId="59" xfId="80" applyFont="1" applyFill="1" applyBorder="1" applyProtection="1">
      <alignment horizontal="right"/>
    </xf>
    <xf numFmtId="4" fontId="18" fillId="4" borderId="59" xfId="80" applyFont="1" applyFill="1" applyBorder="1" applyAlignment="1" applyProtection="1">
      <alignment horizontal="center"/>
    </xf>
    <xf numFmtId="4" fontId="18" fillId="9" borderId="59" xfId="80" applyFont="1" applyFill="1" applyBorder="1" applyAlignment="1" applyProtection="1">
      <alignment horizontal="center"/>
    </xf>
    <xf numFmtId="4" fontId="18" fillId="9" borderId="60" xfId="80" applyFont="1" applyFill="1" applyBorder="1" applyAlignment="1" applyProtection="1">
      <alignment horizontal="center"/>
    </xf>
    <xf numFmtId="49" fontId="7" fillId="0" borderId="61" xfId="36" applyBorder="1" applyProtection="1">
      <alignment horizontal="center" vertical="center" wrapText="1"/>
    </xf>
    <xf numFmtId="4" fontId="18" fillId="6" borderId="64" xfId="66" applyFont="1" applyFill="1" applyBorder="1" applyProtection="1">
      <alignment horizontal="right"/>
    </xf>
    <xf numFmtId="4" fontId="18" fillId="6" borderId="65" xfId="66" applyFont="1" applyFill="1" applyBorder="1" applyProtection="1">
      <alignment horizontal="right"/>
    </xf>
    <xf numFmtId="4" fontId="18" fillId="6" borderId="66" xfId="66" applyFont="1" applyFill="1" applyBorder="1" applyProtection="1">
      <alignment horizontal="right"/>
    </xf>
    <xf numFmtId="4" fontId="18" fillId="5" borderId="66" xfId="66" applyFont="1" applyFill="1" applyBorder="1" applyProtection="1">
      <alignment horizontal="right"/>
    </xf>
    <xf numFmtId="4" fontId="18" fillId="4" borderId="66" xfId="66" applyFont="1" applyFill="1" applyBorder="1" applyProtection="1">
      <alignment horizontal="right"/>
    </xf>
    <xf numFmtId="4" fontId="18" fillId="9" borderId="66" xfId="66" applyFont="1" applyFill="1" applyBorder="1" applyProtection="1">
      <alignment horizontal="right"/>
    </xf>
    <xf numFmtId="4" fontId="18" fillId="9" borderId="67" xfId="66" applyFont="1" applyFill="1" applyBorder="1" applyProtection="1">
      <alignment horizontal="right"/>
    </xf>
    <xf numFmtId="49" fontId="18" fillId="6" borderId="16" xfId="51" applyFont="1" applyFill="1" applyBorder="1" applyProtection="1">
      <alignment horizontal="center"/>
    </xf>
    <xf numFmtId="49" fontId="18" fillId="5" borderId="16" xfId="51" applyFont="1" applyFill="1" applyBorder="1" applyProtection="1">
      <alignment horizontal="center"/>
    </xf>
    <xf numFmtId="4" fontId="18" fillId="4" borderId="30" xfId="66" applyFont="1" applyFill="1" applyBorder="1" applyProtection="1">
      <alignment horizontal="right"/>
    </xf>
    <xf numFmtId="49" fontId="18" fillId="4" borderId="16" xfId="51" applyFont="1" applyFill="1" applyBorder="1" applyProtection="1">
      <alignment horizontal="center"/>
    </xf>
    <xf numFmtId="49" fontId="18" fillId="9" borderId="16" xfId="51" applyFont="1" applyFill="1" applyBorder="1" applyProtection="1">
      <alignment horizontal="center"/>
    </xf>
    <xf numFmtId="49" fontId="18" fillId="9" borderId="69" xfId="51" applyFont="1" applyFill="1" applyBorder="1" applyProtection="1">
      <alignment horizontal="center"/>
    </xf>
    <xf numFmtId="4" fontId="18" fillId="6" borderId="30" xfId="66" applyFont="1" applyFill="1" applyBorder="1" applyProtection="1">
      <alignment horizontal="right"/>
    </xf>
    <xf numFmtId="4" fontId="18" fillId="5" borderId="30" xfId="66" applyFont="1" applyFill="1" applyBorder="1" applyProtection="1">
      <alignment horizontal="right"/>
    </xf>
    <xf numFmtId="4" fontId="18" fillId="9" borderId="30" xfId="66" applyFont="1" applyFill="1" applyBorder="1" applyProtection="1">
      <alignment horizontal="right"/>
    </xf>
    <xf numFmtId="0" fontId="18" fillId="0" borderId="70" xfId="71" applyNumberFormat="1" applyFont="1" applyBorder="1" applyAlignment="1" applyProtection="1">
      <alignment horizontal="center" wrapText="1"/>
    </xf>
    <xf numFmtId="0" fontId="18" fillId="0" borderId="51" xfId="71" applyNumberFormat="1" applyFont="1" applyBorder="1" applyAlignment="1" applyProtection="1">
      <alignment horizontal="center" wrapText="1"/>
    </xf>
    <xf numFmtId="0" fontId="18" fillId="0" borderId="55" xfId="71" applyNumberFormat="1" applyFont="1" applyBorder="1" applyAlignment="1" applyProtection="1">
      <alignment horizontal="center" wrapText="1"/>
    </xf>
    <xf numFmtId="0" fontId="19" fillId="0" borderId="70" xfId="71" applyNumberFormat="1" applyFont="1" applyBorder="1" applyAlignment="1" applyProtection="1">
      <alignment horizontal="center" wrapText="1"/>
    </xf>
    <xf numFmtId="0" fontId="19" fillId="0" borderId="51" xfId="71" applyNumberFormat="1" applyFont="1" applyBorder="1" applyAlignment="1" applyProtection="1">
      <alignment horizontal="center" wrapText="1"/>
    </xf>
    <xf numFmtId="0" fontId="19" fillId="0" borderId="55" xfId="71" applyNumberFormat="1" applyFont="1" applyBorder="1" applyAlignment="1" applyProtection="1">
      <alignment horizontal="center" wrapText="1"/>
    </xf>
    <xf numFmtId="4" fontId="18" fillId="5" borderId="51" xfId="66" applyFont="1" applyFill="1" applyBorder="1" applyProtection="1">
      <alignment horizontal="right"/>
    </xf>
    <xf numFmtId="4" fontId="7" fillId="6" borderId="19" xfId="65" applyNumberFormat="1" applyFill="1" applyAlignment="1" applyProtection="1">
      <alignment horizontal="right"/>
    </xf>
    <xf numFmtId="4" fontId="7" fillId="5" borderId="19" xfId="65" applyNumberFormat="1" applyFill="1" applyAlignment="1" applyProtection="1">
      <alignment horizontal="right"/>
    </xf>
    <xf numFmtId="0" fontId="18" fillId="0" borderId="13" xfId="75" applyNumberFormat="1" applyFont="1" applyFill="1" applyBorder="1" applyProtection="1"/>
    <xf numFmtId="0" fontId="18" fillId="0" borderId="1" xfId="75" applyNumberFormat="1" applyFont="1" applyFill="1" applyBorder="1" applyProtection="1"/>
    <xf numFmtId="0" fontId="18" fillId="0" borderId="1" xfId="76" applyNumberFormat="1" applyFont="1" applyFill="1" applyBorder="1" applyProtection="1"/>
    <xf numFmtId="0" fontId="15" fillId="0" borderId="0" xfId="0" applyFont="1" applyFill="1" applyProtection="1">
      <protection locked="0"/>
    </xf>
    <xf numFmtId="49" fontId="18" fillId="0" borderId="62" xfId="65" applyFont="1" applyBorder="1" applyAlignment="1" applyProtection="1">
      <alignment horizontal="center" wrapText="1"/>
    </xf>
    <xf numFmtId="49" fontId="18" fillId="0" borderId="63" xfId="65" applyFont="1" applyBorder="1" applyAlignment="1" applyProtection="1">
      <alignment horizontal="center" wrapText="1"/>
    </xf>
    <xf numFmtId="0" fontId="18" fillId="0" borderId="68" xfId="44" applyNumberFormat="1" applyFont="1" applyBorder="1" applyAlignment="1" applyProtection="1">
      <alignment horizontal="center" wrapText="1"/>
    </xf>
    <xf numFmtId="0" fontId="18" fillId="0" borderId="56" xfId="44" applyNumberFormat="1" applyFont="1" applyBorder="1" applyAlignment="1" applyProtection="1">
      <alignment horizontal="center" wrapText="1"/>
    </xf>
    <xf numFmtId="49" fontId="7" fillId="0" borderId="71" xfId="36" applyBorder="1" applyAlignment="1" applyProtection="1">
      <alignment horizontal="center" vertical="center" wrapText="1"/>
    </xf>
    <xf numFmtId="49" fontId="7" fillId="0" borderId="72" xfId="36" applyBorder="1" applyAlignment="1" applyProtection="1">
      <alignment horizontal="center" vertical="center" wrapText="1"/>
    </xf>
    <xf numFmtId="49" fontId="7" fillId="0" borderId="73" xfId="36" applyBorder="1" applyAlignment="1" applyProtection="1">
      <alignment horizontal="center" vertical="center" wrapText="1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47" xfId="36" applyFill="1" applyBorder="1" applyProtection="1">
      <alignment horizontal="center" vertical="center" wrapText="1"/>
    </xf>
    <xf numFmtId="49" fontId="7" fillId="9" borderId="12" xfId="36" applyFill="1" applyBorder="1" applyProtection="1">
      <alignment horizontal="center" vertical="center" wrapText="1"/>
      <protection locked="0"/>
    </xf>
    <xf numFmtId="49" fontId="7" fillId="9" borderId="40" xfId="36" applyFill="1" applyBorder="1" applyProtection="1">
      <alignment horizontal="center" vertical="center" wrapText="1"/>
      <protection locked="0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  <protection locked="0"/>
    </xf>
    <xf numFmtId="49" fontId="17" fillId="6" borderId="48" xfId="36" applyFont="1" applyFill="1" applyBorder="1" applyProtection="1">
      <alignment horizontal="center" vertical="center" wrapText="1"/>
    </xf>
    <xf numFmtId="49" fontId="7" fillId="6" borderId="12" xfId="36" applyFill="1" applyBorder="1" applyProtection="1">
      <alignment horizontal="center" vertical="center" wrapText="1"/>
      <protection locked="0"/>
    </xf>
    <xf numFmtId="49" fontId="7" fillId="6" borderId="40" xfId="36" applyFill="1" applyBorder="1" applyProtection="1">
      <alignment horizontal="center" vertical="center" wrapText="1"/>
      <protection locked="0"/>
    </xf>
    <xf numFmtId="49" fontId="17" fillId="5" borderId="47" xfId="36" applyFont="1" applyFill="1" applyBorder="1" applyProtection="1">
      <alignment horizontal="center" vertical="center" wrapText="1"/>
    </xf>
    <xf numFmtId="49" fontId="7" fillId="5" borderId="12" xfId="36" applyFill="1" applyBorder="1" applyProtection="1">
      <alignment horizontal="center" vertical="center" wrapText="1"/>
      <protection locked="0"/>
    </xf>
    <xf numFmtId="49" fontId="7" fillId="5" borderId="40" xfId="36" applyFill="1" applyBorder="1" applyProtection="1">
      <alignment horizontal="center" vertical="center" wrapText="1"/>
      <protection locked="0"/>
    </xf>
    <xf numFmtId="49" fontId="17" fillId="4" borderId="47" xfId="36" applyFont="1" applyFill="1" applyBorder="1" applyProtection="1">
      <alignment horizontal="center" vertical="center" wrapText="1"/>
    </xf>
    <xf numFmtId="49" fontId="7" fillId="4" borderId="12" xfId="36" applyFill="1" applyBorder="1" applyProtection="1">
      <alignment horizontal="center" vertical="center" wrapText="1"/>
      <protection locked="0"/>
    </xf>
    <xf numFmtId="49" fontId="7" fillId="4" borderId="40" xfId="36" applyFill="1" applyBorder="1" applyProtection="1">
      <alignment horizontal="center" vertical="center" wrapText="1"/>
      <protection locked="0"/>
    </xf>
    <xf numFmtId="49" fontId="7" fillId="7" borderId="47" xfId="36" applyFill="1" applyBorder="1" applyProtection="1">
      <alignment horizontal="center" vertical="center" wrapText="1"/>
    </xf>
    <xf numFmtId="49" fontId="7" fillId="7" borderId="12" xfId="36" applyFill="1" applyBorder="1" applyProtection="1">
      <alignment horizontal="center" vertical="center" wrapText="1"/>
      <protection locked="0"/>
    </xf>
    <xf numFmtId="49" fontId="7" fillId="7" borderId="40" xfId="36" applyFill="1" applyBorder="1" applyProtection="1">
      <alignment horizontal="center" vertical="center" wrapText="1"/>
      <protection locked="0"/>
    </xf>
    <xf numFmtId="49" fontId="7" fillId="8" borderId="47" xfId="36" applyFill="1" applyBorder="1" applyProtection="1">
      <alignment horizontal="center" vertical="center" wrapText="1"/>
    </xf>
    <xf numFmtId="49" fontId="7" fillId="8" borderId="12" xfId="36" applyFill="1" applyBorder="1" applyProtection="1">
      <alignment horizontal="center" vertical="center" wrapText="1"/>
      <protection locked="0"/>
    </xf>
    <xf numFmtId="49" fontId="7" fillId="8" borderId="40" xfId="36" applyFill="1" applyBorder="1" applyProtection="1">
      <alignment horizontal="center" vertical="center" wrapText="1"/>
      <protection locked="0"/>
    </xf>
    <xf numFmtId="49" fontId="7" fillId="4" borderId="47" xfId="36" applyFill="1" applyBorder="1" applyProtection="1">
      <alignment horizontal="center" vertical="center" wrapText="1"/>
    </xf>
    <xf numFmtId="49" fontId="7" fillId="0" borderId="48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54" xfId="36" applyBorder="1" applyAlignment="1" applyProtection="1">
      <alignment horizontal="center" vertical="center" wrapText="1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topLeftCell="K1" zoomScaleNormal="100" workbookViewId="0">
      <selection sqref="A1:E1048576"/>
    </sheetView>
  </sheetViews>
  <sheetFormatPr defaultRowHeight="15" x14ac:dyDescent="0.25"/>
  <cols>
    <col min="1" max="1" width="41" style="1" customWidth="1"/>
    <col min="2" max="2" width="5" style="1" customWidth="1"/>
    <col min="3" max="3" width="5.42578125" style="1" customWidth="1"/>
    <col min="4" max="4" width="10" style="1" customWidth="1"/>
    <col min="5" max="5" width="4.42578125" style="1" customWidth="1"/>
    <col min="6" max="7" width="12.85546875" style="1" customWidth="1"/>
    <col min="8" max="9" width="12.7109375" style="1" customWidth="1"/>
    <col min="10" max="10" width="11.85546875" style="1" customWidth="1"/>
    <col min="11" max="11" width="12" style="1" customWidth="1"/>
    <col min="12" max="12" width="12.7109375" style="1" customWidth="1"/>
    <col min="13" max="13" width="11.42578125" style="1" customWidth="1"/>
    <col min="14" max="14" width="9.570312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3.7109375" style="1" customWidth="1"/>
    <col min="19" max="19" width="13" style="1" customWidth="1"/>
    <col min="20" max="20" width="11.7109375" style="1" bestFit="1" customWidth="1"/>
    <col min="21" max="21" width="10.85546875" style="1" bestFit="1" customWidth="1"/>
    <col min="22" max="22" width="12.140625" style="1" customWidth="1"/>
    <col min="23" max="23" width="13" style="1" customWidth="1"/>
    <col min="24" max="24" width="12.28515625" style="1" customWidth="1"/>
    <col min="25" max="25" width="11.85546875" style="1" customWidth="1"/>
    <col min="26" max="26" width="10" style="1" customWidth="1"/>
    <col min="27" max="27" width="10.42578125" style="1" bestFit="1" customWidth="1"/>
    <col min="28" max="28" width="8.7109375" style="1" customWidth="1"/>
    <col min="29" max="29" width="8.7109375" style="1" bestFit="1" customWidth="1"/>
    <col min="30" max="30" width="9.7109375" style="1" customWidth="1"/>
    <col min="31" max="16384" width="9.140625" style="1"/>
  </cols>
  <sheetData>
    <row r="1" spans="1:33" x14ac:dyDescent="0.25">
      <c r="A1" s="3"/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3" s="72" customFormat="1" x14ac:dyDescent="0.25">
      <c r="A2" s="71" t="s">
        <v>117</v>
      </c>
    </row>
    <row r="3" spans="1:33" x14ac:dyDescent="0.25">
      <c r="A3" s="5"/>
      <c r="B3" s="5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D3" s="8"/>
    </row>
    <row r="4" spans="1:33" ht="22.5" customHeight="1" x14ac:dyDescent="0.25">
      <c r="A4" s="76" t="s">
        <v>41</v>
      </c>
      <c r="B4" s="94" t="s">
        <v>34</v>
      </c>
      <c r="C4" s="95"/>
      <c r="D4" s="95"/>
      <c r="E4" s="95"/>
      <c r="F4" s="78" t="s">
        <v>118</v>
      </c>
      <c r="G4" s="79"/>
      <c r="H4" s="79"/>
      <c r="I4" s="80"/>
      <c r="J4" s="81" t="s">
        <v>119</v>
      </c>
      <c r="K4" s="82"/>
      <c r="L4" s="82"/>
      <c r="M4" s="83"/>
      <c r="N4" s="84" t="s">
        <v>120</v>
      </c>
      <c r="O4" s="85"/>
      <c r="P4" s="85"/>
      <c r="Q4" s="86"/>
      <c r="R4" s="87" t="s">
        <v>121</v>
      </c>
      <c r="S4" s="88"/>
      <c r="T4" s="88"/>
      <c r="U4" s="89"/>
      <c r="V4" s="90" t="s">
        <v>122</v>
      </c>
      <c r="W4" s="91"/>
      <c r="X4" s="91"/>
      <c r="Y4" s="92"/>
      <c r="Z4" s="93" t="s">
        <v>123</v>
      </c>
      <c r="AA4" s="85"/>
      <c r="AB4" s="85"/>
      <c r="AC4" s="86"/>
      <c r="AD4" s="73" t="s">
        <v>124</v>
      </c>
      <c r="AE4" s="74"/>
      <c r="AF4" s="74"/>
      <c r="AG4" s="75"/>
    </row>
    <row r="5" spans="1:33" ht="74.25" customHeight="1" x14ac:dyDescent="0.25">
      <c r="A5" s="77"/>
      <c r="B5" s="96"/>
      <c r="C5" s="97"/>
      <c r="D5" s="97"/>
      <c r="E5" s="97"/>
      <c r="F5" s="24" t="s">
        <v>40</v>
      </c>
      <c r="G5" s="23" t="s">
        <v>0</v>
      </c>
      <c r="H5" s="9" t="s">
        <v>1</v>
      </c>
      <c r="I5" s="9" t="s">
        <v>2</v>
      </c>
      <c r="J5" s="10" t="s">
        <v>40</v>
      </c>
      <c r="K5" s="10" t="s">
        <v>0</v>
      </c>
      <c r="L5" s="10" t="s">
        <v>1</v>
      </c>
      <c r="M5" s="10" t="s">
        <v>2</v>
      </c>
      <c r="N5" s="15" t="s">
        <v>40</v>
      </c>
      <c r="O5" s="15" t="s">
        <v>0</v>
      </c>
      <c r="P5" s="15" t="s">
        <v>1</v>
      </c>
      <c r="Q5" s="15" t="s">
        <v>2</v>
      </c>
      <c r="R5" s="13" t="s">
        <v>40</v>
      </c>
      <c r="S5" s="13" t="s">
        <v>0</v>
      </c>
      <c r="T5" s="13" t="s">
        <v>1</v>
      </c>
      <c r="U5" s="13" t="s">
        <v>2</v>
      </c>
      <c r="V5" s="14" t="s">
        <v>40</v>
      </c>
      <c r="W5" s="14" t="s">
        <v>0</v>
      </c>
      <c r="X5" s="14" t="s">
        <v>1</v>
      </c>
      <c r="Y5" s="14" t="s">
        <v>2</v>
      </c>
      <c r="Z5" s="15" t="s">
        <v>40</v>
      </c>
      <c r="AA5" s="15" t="s">
        <v>0</v>
      </c>
      <c r="AB5" s="15" t="s">
        <v>1</v>
      </c>
      <c r="AC5" s="15" t="s">
        <v>2</v>
      </c>
      <c r="AD5" s="12" t="s">
        <v>40</v>
      </c>
      <c r="AE5" s="12" t="s">
        <v>0</v>
      </c>
      <c r="AF5" s="12" t="s">
        <v>1</v>
      </c>
      <c r="AG5" s="12" t="s">
        <v>2</v>
      </c>
    </row>
    <row r="6" spans="1:33" ht="15.75" thickBot="1" x14ac:dyDescent="0.3">
      <c r="A6" s="16" t="s">
        <v>3</v>
      </c>
      <c r="B6" s="68" t="s">
        <v>4</v>
      </c>
      <c r="C6" s="69"/>
      <c r="D6" s="69"/>
      <c r="E6" s="70"/>
      <c r="F6" s="34" t="s">
        <v>5</v>
      </c>
      <c r="G6" s="34" t="s">
        <v>6</v>
      </c>
      <c r="H6" s="34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34" t="s">
        <v>12</v>
      </c>
      <c r="N6" s="34" t="s">
        <v>13</v>
      </c>
      <c r="O6" s="34" t="s">
        <v>14</v>
      </c>
      <c r="P6" s="34" t="s">
        <v>15</v>
      </c>
      <c r="Q6" s="34" t="s">
        <v>16</v>
      </c>
      <c r="R6" s="34" t="s">
        <v>17</v>
      </c>
      <c r="S6" s="34" t="s">
        <v>18</v>
      </c>
      <c r="T6" s="34" t="s">
        <v>19</v>
      </c>
      <c r="U6" s="34" t="s">
        <v>20</v>
      </c>
      <c r="V6" s="34" t="s">
        <v>21</v>
      </c>
      <c r="W6" s="34" t="s">
        <v>22</v>
      </c>
      <c r="X6" s="34" t="s">
        <v>23</v>
      </c>
      <c r="Y6" s="34" t="s">
        <v>24</v>
      </c>
      <c r="Z6" s="34" t="s">
        <v>25</v>
      </c>
      <c r="AA6" s="34" t="s">
        <v>26</v>
      </c>
      <c r="AB6" s="34" t="s">
        <v>27</v>
      </c>
      <c r="AC6" s="34" t="s">
        <v>28</v>
      </c>
      <c r="AD6" s="34" t="s">
        <v>29</v>
      </c>
      <c r="AE6" s="34" t="s">
        <v>30</v>
      </c>
      <c r="AF6" s="34" t="s">
        <v>31</v>
      </c>
      <c r="AG6" s="34" t="s">
        <v>37</v>
      </c>
    </row>
    <row r="7" spans="1:33" s="11" customFormat="1" x14ac:dyDescent="0.25">
      <c r="A7" s="17" t="s">
        <v>35</v>
      </c>
      <c r="B7" s="64" t="s">
        <v>32</v>
      </c>
      <c r="C7" s="65"/>
      <c r="D7" s="65"/>
      <c r="E7" s="65"/>
      <c r="F7" s="35">
        <f>SUM(F9:F45)</f>
        <v>885109496.24000001</v>
      </c>
      <c r="G7" s="36">
        <f t="shared" ref="G7:M7" si="0">SUM(G9:G45)</f>
        <v>785424342.8900001</v>
      </c>
      <c r="H7" s="37">
        <f t="shared" si="0"/>
        <v>97675228.150000006</v>
      </c>
      <c r="I7" s="37">
        <f t="shared" si="0"/>
        <v>52666506.490000002</v>
      </c>
      <c r="J7" s="38">
        <f t="shared" si="0"/>
        <v>461900460.78000009</v>
      </c>
      <c r="K7" s="38">
        <f t="shared" si="0"/>
        <v>425616358.24000013</v>
      </c>
      <c r="L7" s="38">
        <f t="shared" si="0"/>
        <v>44449005.489999995</v>
      </c>
      <c r="M7" s="38">
        <f t="shared" si="0"/>
        <v>19124652.300000001</v>
      </c>
      <c r="N7" s="39">
        <f>J7*100/F7</f>
        <v>52.185685809742395</v>
      </c>
      <c r="O7" s="39">
        <f t="shared" ref="O7:Q18" si="1">K7*100/G7</f>
        <v>54.189351538803578</v>
      </c>
      <c r="P7" s="39">
        <f t="shared" si="1"/>
        <v>45.506937973812136</v>
      </c>
      <c r="Q7" s="39">
        <f t="shared" si="1"/>
        <v>36.312741388364678</v>
      </c>
      <c r="R7" s="37">
        <f>SUM(R9:R45)</f>
        <v>958414463.82000005</v>
      </c>
      <c r="S7" s="37">
        <f t="shared" ref="S7:Y7" si="2">SUM(S9:S45)</f>
        <v>835483400.88</v>
      </c>
      <c r="T7" s="37">
        <f t="shared" si="2"/>
        <v>121760081.09</v>
      </c>
      <c r="U7" s="37">
        <f t="shared" si="2"/>
        <v>55720907.579999998</v>
      </c>
      <c r="V7" s="37">
        <f t="shared" si="2"/>
        <v>456308136.63</v>
      </c>
      <c r="W7" s="37">
        <f t="shared" si="2"/>
        <v>425019995.56</v>
      </c>
      <c r="X7" s="37">
        <f t="shared" si="2"/>
        <v>42004087.039999999</v>
      </c>
      <c r="Y7" s="37">
        <f t="shared" si="2"/>
        <v>19767439.32</v>
      </c>
      <c r="Z7" s="39">
        <f>V7*100/R7</f>
        <v>47.610731458629083</v>
      </c>
      <c r="AA7" s="39">
        <f t="shared" ref="AA7:AC20" si="3">W7*100/S7</f>
        <v>50.871147782509368</v>
      </c>
      <c r="AB7" s="39">
        <f t="shared" si="3"/>
        <v>34.497420389324745</v>
      </c>
      <c r="AC7" s="39">
        <f t="shared" si="3"/>
        <v>35.475802851235613</v>
      </c>
      <c r="AD7" s="40">
        <f>V7*100/J7</f>
        <v>98.789279374054644</v>
      </c>
      <c r="AE7" s="40">
        <f t="shared" ref="AE7:AG18" si="4">W7*100/K7</f>
        <v>99.859882575362889</v>
      </c>
      <c r="AF7" s="40">
        <f t="shared" si="4"/>
        <v>94.499497968407766</v>
      </c>
      <c r="AG7" s="41">
        <f t="shared" si="4"/>
        <v>103.36103898735978</v>
      </c>
    </row>
    <row r="8" spans="1:33" s="11" customFormat="1" x14ac:dyDescent="0.25">
      <c r="A8" s="18" t="s">
        <v>33</v>
      </c>
      <c r="B8" s="66"/>
      <c r="C8" s="67"/>
      <c r="D8" s="67"/>
      <c r="E8" s="67"/>
      <c r="F8" s="26"/>
      <c r="G8" s="22"/>
      <c r="H8" s="42"/>
      <c r="I8" s="42"/>
      <c r="J8" s="43"/>
      <c r="K8" s="43"/>
      <c r="L8" s="43"/>
      <c r="M8" s="43"/>
      <c r="N8" s="44"/>
      <c r="O8" s="44"/>
      <c r="P8" s="44"/>
      <c r="Q8" s="44"/>
      <c r="R8" s="42"/>
      <c r="S8" s="42"/>
      <c r="T8" s="42"/>
      <c r="U8" s="42"/>
      <c r="V8" s="43"/>
      <c r="W8" s="43"/>
      <c r="X8" s="43"/>
      <c r="Y8" s="43"/>
      <c r="Z8" s="45"/>
      <c r="AA8" s="45"/>
      <c r="AB8" s="45"/>
      <c r="AC8" s="45"/>
      <c r="AD8" s="46"/>
      <c r="AE8" s="46"/>
      <c r="AF8" s="46"/>
      <c r="AG8" s="47"/>
    </row>
    <row r="9" spans="1:33" s="11" customFormat="1" ht="34.5" x14ac:dyDescent="0.25">
      <c r="A9" s="19" t="s">
        <v>44</v>
      </c>
      <c r="B9" s="51" t="s">
        <v>42</v>
      </c>
      <c r="C9" s="52" t="s">
        <v>45</v>
      </c>
      <c r="D9" s="52" t="s">
        <v>43</v>
      </c>
      <c r="E9" s="53" t="s">
        <v>42</v>
      </c>
      <c r="F9" s="25">
        <v>9070240.3300000001</v>
      </c>
      <c r="G9" s="21">
        <v>3561743.48</v>
      </c>
      <c r="H9" s="48" t="s">
        <v>111</v>
      </c>
      <c r="I9" s="48">
        <v>5508496.8499999996</v>
      </c>
      <c r="J9" s="49">
        <v>3876141.14</v>
      </c>
      <c r="K9" s="49">
        <v>1547823.46</v>
      </c>
      <c r="L9" s="49" t="s">
        <v>111</v>
      </c>
      <c r="M9" s="49">
        <v>2328317.6800000002</v>
      </c>
      <c r="N9" s="44">
        <f t="shared" ref="N9:Q45" si="5">J9*100/F9</f>
        <v>42.734712631368609</v>
      </c>
      <c r="O9" s="44">
        <f t="shared" si="1"/>
        <v>43.456904425918964</v>
      </c>
      <c r="P9" s="44" t="s">
        <v>111</v>
      </c>
      <c r="Q9" s="44">
        <f t="shared" si="1"/>
        <v>42.267750048727002</v>
      </c>
      <c r="R9" s="48">
        <v>8918491.4800000004</v>
      </c>
      <c r="S9" s="48">
        <v>3547743.48</v>
      </c>
      <c r="T9" s="48" t="s">
        <v>111</v>
      </c>
      <c r="U9" s="48">
        <v>5370748</v>
      </c>
      <c r="V9" s="49">
        <v>3823870.22</v>
      </c>
      <c r="W9" s="49">
        <v>1557743.78</v>
      </c>
      <c r="X9" s="49" t="s">
        <v>111</v>
      </c>
      <c r="Y9" s="49">
        <v>2266126.44</v>
      </c>
      <c r="Z9" s="44">
        <f t="shared" ref="Z9:AC45" si="6">V9*100/R9</f>
        <v>42.875751225138806</v>
      </c>
      <c r="AA9" s="44">
        <f t="shared" si="3"/>
        <v>43.908016145519063</v>
      </c>
      <c r="AB9" s="44" t="s">
        <v>111</v>
      </c>
      <c r="AC9" s="44">
        <f t="shared" si="3"/>
        <v>42.193870202064964</v>
      </c>
      <c r="AD9" s="50">
        <f t="shared" ref="AD9:AG45" si="7">V9*100/J9</f>
        <v>98.651470157766227</v>
      </c>
      <c r="AE9" s="50">
        <f t="shared" si="4"/>
        <v>100.64092063832655</v>
      </c>
      <c r="AF9" s="50" t="s">
        <v>111</v>
      </c>
      <c r="AG9" s="50">
        <f t="shared" si="4"/>
        <v>97.328919479750709</v>
      </c>
    </row>
    <row r="10" spans="1:33" s="11" customFormat="1" ht="45.75" x14ac:dyDescent="0.25">
      <c r="A10" s="19" t="s">
        <v>46</v>
      </c>
      <c r="B10" s="51" t="s">
        <v>42</v>
      </c>
      <c r="C10" s="52" t="s">
        <v>47</v>
      </c>
      <c r="D10" s="52" t="s">
        <v>43</v>
      </c>
      <c r="E10" s="53" t="s">
        <v>42</v>
      </c>
      <c r="F10" s="25">
        <v>150000</v>
      </c>
      <c r="G10" s="21">
        <v>150000</v>
      </c>
      <c r="H10" s="48" t="s">
        <v>111</v>
      </c>
      <c r="I10" s="48" t="s">
        <v>111</v>
      </c>
      <c r="J10" s="49">
        <v>52535</v>
      </c>
      <c r="K10" s="49">
        <v>52535</v>
      </c>
      <c r="L10" s="49" t="s">
        <v>111</v>
      </c>
      <c r="M10" s="49" t="s">
        <v>111</v>
      </c>
      <c r="N10" s="44">
        <f t="shared" si="5"/>
        <v>35.023333333333333</v>
      </c>
      <c r="O10" s="44">
        <f t="shared" si="1"/>
        <v>35.023333333333333</v>
      </c>
      <c r="P10" s="44" t="s">
        <v>111</v>
      </c>
      <c r="Q10" s="44" t="s">
        <v>111</v>
      </c>
      <c r="R10" s="48">
        <v>50000</v>
      </c>
      <c r="S10" s="48">
        <v>50000</v>
      </c>
      <c r="T10" s="48" t="s">
        <v>111</v>
      </c>
      <c r="U10" s="48" t="s">
        <v>111</v>
      </c>
      <c r="V10" s="49" t="s">
        <v>111</v>
      </c>
      <c r="W10" s="49" t="s">
        <v>111</v>
      </c>
      <c r="X10" s="49" t="s">
        <v>111</v>
      </c>
      <c r="Y10" s="49" t="s">
        <v>111</v>
      </c>
      <c r="Z10" s="44" t="s">
        <v>111</v>
      </c>
      <c r="AA10" s="44" t="s">
        <v>111</v>
      </c>
      <c r="AB10" s="44" t="s">
        <v>111</v>
      </c>
      <c r="AC10" s="44" t="s">
        <v>111</v>
      </c>
      <c r="AD10" s="50" t="s">
        <v>111</v>
      </c>
      <c r="AE10" s="50" t="s">
        <v>111</v>
      </c>
      <c r="AF10" s="50" t="s">
        <v>111</v>
      </c>
      <c r="AG10" s="50" t="s">
        <v>111</v>
      </c>
    </row>
    <row r="11" spans="1:33" s="11" customFormat="1" ht="45.75" x14ac:dyDescent="0.25">
      <c r="A11" s="19" t="s">
        <v>48</v>
      </c>
      <c r="B11" s="51" t="s">
        <v>42</v>
      </c>
      <c r="C11" s="52" t="s">
        <v>49</v>
      </c>
      <c r="D11" s="52" t="s">
        <v>43</v>
      </c>
      <c r="E11" s="53" t="s">
        <v>42</v>
      </c>
      <c r="F11" s="25">
        <v>80280260.299999997</v>
      </c>
      <c r="G11" s="21">
        <v>45455504.670000002</v>
      </c>
      <c r="H11" s="48">
        <v>19464096.199999999</v>
      </c>
      <c r="I11" s="48">
        <v>15360659.43</v>
      </c>
      <c r="J11" s="49">
        <v>33817326.490000002</v>
      </c>
      <c r="K11" s="49">
        <v>20211617.32</v>
      </c>
      <c r="L11" s="49">
        <v>7099097.8799999999</v>
      </c>
      <c r="M11" s="49">
        <v>6506611.29</v>
      </c>
      <c r="N11" s="44">
        <f t="shared" si="5"/>
        <v>42.124086747636021</v>
      </c>
      <c r="O11" s="44">
        <f t="shared" si="1"/>
        <v>44.46461977868961</v>
      </c>
      <c r="P11" s="44">
        <f t="shared" si="1"/>
        <v>36.472784592998465</v>
      </c>
      <c r="Q11" s="44">
        <f t="shared" si="1"/>
        <v>42.358932047489581</v>
      </c>
      <c r="R11" s="48">
        <v>79369467.959999993</v>
      </c>
      <c r="S11" s="48">
        <v>45288241.960000001</v>
      </c>
      <c r="T11" s="48">
        <v>18989697</v>
      </c>
      <c r="U11" s="48">
        <v>15091529</v>
      </c>
      <c r="V11" s="49">
        <v>32928308.52</v>
      </c>
      <c r="W11" s="49">
        <v>19030541.640000001</v>
      </c>
      <c r="X11" s="49">
        <v>7776056.6299999999</v>
      </c>
      <c r="Y11" s="49">
        <v>6121710.25</v>
      </c>
      <c r="Z11" s="44">
        <f t="shared" si="6"/>
        <v>41.487374637051808</v>
      </c>
      <c r="AA11" s="44">
        <f t="shared" si="3"/>
        <v>42.020932622662571</v>
      </c>
      <c r="AB11" s="44">
        <f t="shared" si="3"/>
        <v>40.948818877942074</v>
      </c>
      <c r="AC11" s="44">
        <f t="shared" si="3"/>
        <v>40.563883553482221</v>
      </c>
      <c r="AD11" s="50">
        <f t="shared" si="7"/>
        <v>97.371116932431391</v>
      </c>
      <c r="AE11" s="50">
        <f t="shared" si="4"/>
        <v>94.156451404651861</v>
      </c>
      <c r="AF11" s="50">
        <f t="shared" si="4"/>
        <v>109.53584189770321</v>
      </c>
      <c r="AG11" s="50">
        <f t="shared" si="4"/>
        <v>94.084462359207564</v>
      </c>
    </row>
    <row r="12" spans="1:33" s="11" customFormat="1" ht="17.25" customHeight="1" x14ac:dyDescent="0.25">
      <c r="A12" s="20" t="s">
        <v>38</v>
      </c>
      <c r="B12" s="54" t="s">
        <v>42</v>
      </c>
      <c r="C12" s="55" t="s">
        <v>50</v>
      </c>
      <c r="D12" s="55" t="s">
        <v>43</v>
      </c>
      <c r="E12" s="56" t="s">
        <v>42</v>
      </c>
      <c r="F12" s="25">
        <v>44939</v>
      </c>
      <c r="G12" s="21">
        <v>44939</v>
      </c>
      <c r="H12" s="48" t="s">
        <v>111</v>
      </c>
      <c r="I12" s="48" t="s">
        <v>111</v>
      </c>
      <c r="J12" s="49">
        <v>33820</v>
      </c>
      <c r="K12" s="49">
        <v>33820</v>
      </c>
      <c r="L12" s="49" t="s">
        <v>111</v>
      </c>
      <c r="M12" s="49" t="s">
        <v>111</v>
      </c>
      <c r="N12" s="44">
        <f t="shared" ref="N12" si="8">J12*100/F12</f>
        <v>75.257571374529917</v>
      </c>
      <c r="O12" s="44">
        <f t="shared" ref="O12" si="9">K12*100/G12</f>
        <v>75.257571374529917</v>
      </c>
      <c r="P12" s="44" t="s">
        <v>111</v>
      </c>
      <c r="Q12" s="44" t="s">
        <v>111</v>
      </c>
      <c r="R12" s="48">
        <v>400777</v>
      </c>
      <c r="S12" s="48">
        <v>400777</v>
      </c>
      <c r="T12" s="48" t="s">
        <v>111</v>
      </c>
      <c r="U12" s="48" t="s">
        <v>111</v>
      </c>
      <c r="V12" s="49">
        <v>195552</v>
      </c>
      <c r="W12" s="49">
        <v>195552</v>
      </c>
      <c r="X12" s="49" t="s">
        <v>111</v>
      </c>
      <c r="Y12" s="49" t="s">
        <v>111</v>
      </c>
      <c r="Z12" s="44">
        <f t="shared" si="6"/>
        <v>48.793219171758857</v>
      </c>
      <c r="AA12" s="44">
        <f t="shared" si="3"/>
        <v>48.793219171758857</v>
      </c>
      <c r="AB12" s="44" t="s">
        <v>111</v>
      </c>
      <c r="AC12" s="44" t="s">
        <v>111</v>
      </c>
      <c r="AD12" s="50">
        <f t="shared" ref="AD12:AD45" si="10">V12*100/J12</f>
        <v>578.21407451212303</v>
      </c>
      <c r="AE12" s="50">
        <f t="shared" ref="AE12:AE45" si="11">W12*100/K12</f>
        <v>578.21407451212303</v>
      </c>
      <c r="AF12" s="50" t="s">
        <v>111</v>
      </c>
      <c r="AG12" s="50" t="s">
        <v>111</v>
      </c>
    </row>
    <row r="13" spans="1:33" s="11" customFormat="1" ht="34.5" x14ac:dyDescent="0.25">
      <c r="A13" s="19" t="s">
        <v>51</v>
      </c>
      <c r="B13" s="51" t="s">
        <v>42</v>
      </c>
      <c r="C13" s="52" t="s">
        <v>52</v>
      </c>
      <c r="D13" s="52" t="s">
        <v>43</v>
      </c>
      <c r="E13" s="53" t="s">
        <v>42</v>
      </c>
      <c r="F13" s="25">
        <v>20942635</v>
      </c>
      <c r="G13" s="21">
        <v>20942635</v>
      </c>
      <c r="H13" s="48">
        <v>29156</v>
      </c>
      <c r="I13" s="48">
        <v>7922</v>
      </c>
      <c r="J13" s="49">
        <v>7325609.1699999999</v>
      </c>
      <c r="K13" s="49">
        <v>7325609.1699999999</v>
      </c>
      <c r="L13" s="49">
        <v>29156</v>
      </c>
      <c r="M13" s="49">
        <v>4682</v>
      </c>
      <c r="N13" s="44">
        <f t="shared" si="5"/>
        <v>34.97940526586077</v>
      </c>
      <c r="O13" s="44">
        <f t="shared" si="1"/>
        <v>34.97940526586077</v>
      </c>
      <c r="P13" s="44">
        <f t="shared" si="1"/>
        <v>100</v>
      </c>
      <c r="Q13" s="44">
        <f t="shared" si="1"/>
        <v>59.101237061348144</v>
      </c>
      <c r="R13" s="48">
        <v>20077694</v>
      </c>
      <c r="S13" s="48">
        <v>20077694</v>
      </c>
      <c r="T13" s="48">
        <v>29164</v>
      </c>
      <c r="U13" s="48">
        <v>7752</v>
      </c>
      <c r="V13" s="49">
        <v>7520273.9800000004</v>
      </c>
      <c r="W13" s="49">
        <v>7520273.9800000004</v>
      </c>
      <c r="X13" s="49">
        <v>29164</v>
      </c>
      <c r="Y13" s="49">
        <v>7752</v>
      </c>
      <c r="Z13" s="44">
        <f t="shared" si="6"/>
        <v>37.455865100842757</v>
      </c>
      <c r="AA13" s="44">
        <f t="shared" si="3"/>
        <v>37.455865100842757</v>
      </c>
      <c r="AB13" s="44">
        <f t="shared" si="3"/>
        <v>100</v>
      </c>
      <c r="AC13" s="44">
        <f t="shared" si="3"/>
        <v>100</v>
      </c>
      <c r="AD13" s="50">
        <f t="shared" si="10"/>
        <v>102.65731907726112</v>
      </c>
      <c r="AE13" s="50">
        <f t="shared" si="11"/>
        <v>102.65731907726112</v>
      </c>
      <c r="AF13" s="50">
        <f t="shared" ref="AF12:AF45" si="12">X13*100/L13</f>
        <v>100.02743860611881</v>
      </c>
      <c r="AG13" s="50">
        <f t="shared" ref="AG12:AG45" si="13">Y13*100/M13</f>
        <v>165.5702691157625</v>
      </c>
    </row>
    <row r="14" spans="1:33" s="11" customFormat="1" ht="27" customHeight="1" x14ac:dyDescent="0.25">
      <c r="A14" s="19" t="s">
        <v>53</v>
      </c>
      <c r="B14" s="51" t="s">
        <v>42</v>
      </c>
      <c r="C14" s="52" t="s">
        <v>54</v>
      </c>
      <c r="D14" s="52" t="s">
        <v>43</v>
      </c>
      <c r="E14" s="53" t="s">
        <v>42</v>
      </c>
      <c r="F14" s="25">
        <v>2236237</v>
      </c>
      <c r="G14" s="21">
        <v>1535739</v>
      </c>
      <c r="H14" s="48">
        <v>700498</v>
      </c>
      <c r="I14" s="48">
        <v>1535739</v>
      </c>
      <c r="J14" s="49" t="s">
        <v>111</v>
      </c>
      <c r="K14" s="49" t="s">
        <v>111</v>
      </c>
      <c r="L14" s="49" t="s">
        <v>111</v>
      </c>
      <c r="M14" s="49" t="s">
        <v>111</v>
      </c>
      <c r="N14" s="44" t="s">
        <v>111</v>
      </c>
      <c r="O14" s="44" t="s">
        <v>111</v>
      </c>
      <c r="P14" s="44" t="s">
        <v>111</v>
      </c>
      <c r="Q14" s="44" t="s">
        <v>111</v>
      </c>
      <c r="R14" s="48">
        <v>442480</v>
      </c>
      <c r="S14" s="48">
        <v>442480</v>
      </c>
      <c r="T14" s="48" t="s">
        <v>111</v>
      </c>
      <c r="U14" s="48" t="s">
        <v>111</v>
      </c>
      <c r="V14" s="49">
        <v>442480</v>
      </c>
      <c r="W14" s="49">
        <v>442480</v>
      </c>
      <c r="X14" s="49" t="s">
        <v>111</v>
      </c>
      <c r="Y14" s="49" t="s">
        <v>111</v>
      </c>
      <c r="Z14" s="44">
        <f t="shared" ref="Z14" si="14">V14*100/R14</f>
        <v>100</v>
      </c>
      <c r="AA14" s="44">
        <f t="shared" ref="AA14" si="15">W14*100/S14</f>
        <v>100</v>
      </c>
      <c r="AB14" s="44" t="s">
        <v>111</v>
      </c>
      <c r="AC14" s="44" t="s">
        <v>111</v>
      </c>
      <c r="AD14" s="50" t="s">
        <v>111</v>
      </c>
      <c r="AE14" s="50" t="s">
        <v>111</v>
      </c>
      <c r="AF14" s="50" t="s">
        <v>111</v>
      </c>
      <c r="AG14" s="50" t="s">
        <v>111</v>
      </c>
    </row>
    <row r="15" spans="1:33" s="11" customFormat="1" ht="12.75" customHeight="1" x14ac:dyDescent="0.25">
      <c r="A15" s="19" t="s">
        <v>55</v>
      </c>
      <c r="B15" s="51" t="s">
        <v>42</v>
      </c>
      <c r="C15" s="52" t="s">
        <v>56</v>
      </c>
      <c r="D15" s="52" t="s">
        <v>43</v>
      </c>
      <c r="E15" s="53" t="s">
        <v>42</v>
      </c>
      <c r="F15" s="25">
        <v>1671500</v>
      </c>
      <c r="G15" s="21">
        <v>1500000</v>
      </c>
      <c r="H15" s="48">
        <v>150000</v>
      </c>
      <c r="I15" s="48">
        <v>21500</v>
      </c>
      <c r="J15" s="49" t="s">
        <v>111</v>
      </c>
      <c r="K15" s="49" t="s">
        <v>111</v>
      </c>
      <c r="L15" s="49" t="s">
        <v>111</v>
      </c>
      <c r="M15" s="49" t="s">
        <v>111</v>
      </c>
      <c r="N15" s="44" t="s">
        <v>111</v>
      </c>
      <c r="O15" s="44" t="s">
        <v>111</v>
      </c>
      <c r="P15" s="44" t="s">
        <v>111</v>
      </c>
      <c r="Q15" s="44" t="s">
        <v>111</v>
      </c>
      <c r="R15" s="48">
        <v>1258000</v>
      </c>
      <c r="S15" s="48">
        <v>1100000</v>
      </c>
      <c r="T15" s="48">
        <v>150000</v>
      </c>
      <c r="U15" s="48">
        <v>8000</v>
      </c>
      <c r="V15" s="49" t="s">
        <v>111</v>
      </c>
      <c r="W15" s="49" t="s">
        <v>111</v>
      </c>
      <c r="X15" s="49" t="s">
        <v>111</v>
      </c>
      <c r="Y15" s="49" t="s">
        <v>111</v>
      </c>
      <c r="Z15" s="44" t="s">
        <v>111</v>
      </c>
      <c r="AA15" s="44" t="s">
        <v>111</v>
      </c>
      <c r="AB15" s="44" t="s">
        <v>111</v>
      </c>
      <c r="AC15" s="44" t="s">
        <v>111</v>
      </c>
      <c r="AD15" s="50" t="s">
        <v>111</v>
      </c>
      <c r="AE15" s="50" t="s">
        <v>111</v>
      </c>
      <c r="AF15" s="50" t="s">
        <v>111</v>
      </c>
      <c r="AG15" s="50" t="s">
        <v>111</v>
      </c>
    </row>
    <row r="16" spans="1:33" s="11" customFormat="1" ht="15" customHeight="1" x14ac:dyDescent="0.25">
      <c r="A16" s="19" t="s">
        <v>57</v>
      </c>
      <c r="B16" s="51" t="s">
        <v>42</v>
      </c>
      <c r="C16" s="52" t="s">
        <v>58</v>
      </c>
      <c r="D16" s="52" t="s">
        <v>43</v>
      </c>
      <c r="E16" s="53" t="s">
        <v>42</v>
      </c>
      <c r="F16" s="25">
        <v>20663675.300000001</v>
      </c>
      <c r="G16" s="21">
        <v>25271684.66</v>
      </c>
      <c r="H16" s="48">
        <v>2402040.63</v>
      </c>
      <c r="I16" s="48">
        <v>465751</v>
      </c>
      <c r="J16" s="49">
        <v>9318799.2899999991</v>
      </c>
      <c r="K16" s="49">
        <v>11553767.289999999</v>
      </c>
      <c r="L16" s="49">
        <v>1163142</v>
      </c>
      <c r="M16" s="49">
        <v>40550</v>
      </c>
      <c r="N16" s="44">
        <f t="shared" si="5"/>
        <v>45.097491877449308</v>
      </c>
      <c r="O16" s="44">
        <f t="shared" si="1"/>
        <v>45.718231473057642</v>
      </c>
      <c r="P16" s="44">
        <f t="shared" si="1"/>
        <v>48.42307767292013</v>
      </c>
      <c r="Q16" s="44">
        <f t="shared" si="1"/>
        <v>8.7063688537437383</v>
      </c>
      <c r="R16" s="48">
        <v>31226465.91</v>
      </c>
      <c r="S16" s="48">
        <v>24243308.079999998</v>
      </c>
      <c r="T16" s="48">
        <v>14496881.380000001</v>
      </c>
      <c r="U16" s="48">
        <v>413698.45</v>
      </c>
      <c r="V16" s="49">
        <v>19089724.379999999</v>
      </c>
      <c r="W16" s="49">
        <v>10806280.01</v>
      </c>
      <c r="X16" s="49">
        <v>12191815.220000001</v>
      </c>
      <c r="Y16" s="49">
        <v>108698.45</v>
      </c>
      <c r="Z16" s="44">
        <f t="shared" si="6"/>
        <v>61.133156838880971</v>
      </c>
      <c r="AA16" s="44">
        <f t="shared" si="3"/>
        <v>44.574279938779711</v>
      </c>
      <c r="AB16" s="44">
        <f t="shared" si="3"/>
        <v>84.099572179847684</v>
      </c>
      <c r="AC16" s="44">
        <f t="shared" si="3"/>
        <v>26.274802334889095</v>
      </c>
      <c r="AD16" s="50">
        <f>V16*100/J16</f>
        <v>204.85176025290272</v>
      </c>
      <c r="AE16" s="50">
        <f t="shared" si="11"/>
        <v>93.530358875697942</v>
      </c>
      <c r="AF16" s="50">
        <f t="shared" si="12"/>
        <v>1048.1794329497172</v>
      </c>
      <c r="AG16" s="50">
        <f t="shared" si="13"/>
        <v>268.06029593094945</v>
      </c>
    </row>
    <row r="17" spans="1:33" s="11" customFormat="1" ht="34.5" x14ac:dyDescent="0.25">
      <c r="A17" s="19" t="s">
        <v>59</v>
      </c>
      <c r="B17" s="51" t="s">
        <v>42</v>
      </c>
      <c r="C17" s="52" t="s">
        <v>60</v>
      </c>
      <c r="D17" s="52" t="s">
        <v>43</v>
      </c>
      <c r="E17" s="53" t="s">
        <v>42</v>
      </c>
      <c r="F17" s="25" t="s">
        <v>111</v>
      </c>
      <c r="G17" s="21" t="s">
        <v>111</v>
      </c>
      <c r="H17" s="48" t="s">
        <v>111</v>
      </c>
      <c r="I17" s="48" t="s">
        <v>111</v>
      </c>
      <c r="J17" s="49" t="s">
        <v>111</v>
      </c>
      <c r="K17" s="49" t="s">
        <v>111</v>
      </c>
      <c r="L17" s="49" t="s">
        <v>111</v>
      </c>
      <c r="M17" s="49"/>
      <c r="N17" s="44" t="s">
        <v>111</v>
      </c>
      <c r="O17" s="44" t="s">
        <v>111</v>
      </c>
      <c r="P17" s="44" t="s">
        <v>111</v>
      </c>
      <c r="Q17" s="44" t="s">
        <v>111</v>
      </c>
      <c r="R17" s="48" t="s">
        <v>111</v>
      </c>
      <c r="S17" s="48" t="s">
        <v>111</v>
      </c>
      <c r="T17" s="48" t="s">
        <v>111</v>
      </c>
      <c r="U17" s="48" t="s">
        <v>111</v>
      </c>
      <c r="V17" s="49" t="s">
        <v>111</v>
      </c>
      <c r="W17" s="49" t="s">
        <v>111</v>
      </c>
      <c r="X17" s="49" t="s">
        <v>111</v>
      </c>
      <c r="Y17" s="49" t="s">
        <v>111</v>
      </c>
      <c r="Z17" s="44" t="s">
        <v>111</v>
      </c>
      <c r="AA17" s="44" t="s">
        <v>111</v>
      </c>
      <c r="AB17" s="44" t="s">
        <v>111</v>
      </c>
      <c r="AC17" s="44" t="s">
        <v>111</v>
      </c>
      <c r="AD17" s="50" t="s">
        <v>111</v>
      </c>
      <c r="AE17" s="50" t="s">
        <v>111</v>
      </c>
      <c r="AF17" s="50" t="s">
        <v>111</v>
      </c>
      <c r="AG17" s="50" t="s">
        <v>111</v>
      </c>
    </row>
    <row r="18" spans="1:33" s="11" customFormat="1" ht="34.5" x14ac:dyDescent="0.25">
      <c r="A18" s="19" t="s">
        <v>39</v>
      </c>
      <c r="B18" s="51" t="s">
        <v>42</v>
      </c>
      <c r="C18" s="52" t="s">
        <v>112</v>
      </c>
      <c r="D18" s="52" t="s">
        <v>43</v>
      </c>
      <c r="E18" s="53" t="s">
        <v>42</v>
      </c>
      <c r="F18" s="25">
        <v>358284</v>
      </c>
      <c r="G18" s="25">
        <v>500</v>
      </c>
      <c r="H18" s="25">
        <v>151664</v>
      </c>
      <c r="I18" s="25">
        <v>206120</v>
      </c>
      <c r="J18" s="57">
        <v>140200</v>
      </c>
      <c r="K18" s="57" t="s">
        <v>111</v>
      </c>
      <c r="L18" s="57">
        <v>44650</v>
      </c>
      <c r="M18" s="57">
        <v>95550</v>
      </c>
      <c r="N18" s="44">
        <f t="shared" si="5"/>
        <v>39.130968728718003</v>
      </c>
      <c r="O18" s="44" t="s">
        <v>111</v>
      </c>
      <c r="P18" s="44">
        <f t="shared" si="1"/>
        <v>29.440078067306679</v>
      </c>
      <c r="Q18" s="44">
        <f t="shared" si="1"/>
        <v>46.356491364253834</v>
      </c>
      <c r="R18" s="48">
        <v>456000</v>
      </c>
      <c r="S18" s="48" t="s">
        <v>111</v>
      </c>
      <c r="T18" s="48">
        <v>262000</v>
      </c>
      <c r="U18" s="48">
        <v>194000</v>
      </c>
      <c r="V18" s="49">
        <v>133850</v>
      </c>
      <c r="W18" s="49" t="s">
        <v>111</v>
      </c>
      <c r="X18" s="49">
        <v>41000</v>
      </c>
      <c r="Y18" s="49">
        <v>92850</v>
      </c>
      <c r="Z18" s="44">
        <f t="shared" si="6"/>
        <v>29.353070175438596</v>
      </c>
      <c r="AA18" s="44" t="s">
        <v>111</v>
      </c>
      <c r="AB18" s="44">
        <f t="shared" si="3"/>
        <v>15.648854961832061</v>
      </c>
      <c r="AC18" s="44">
        <f t="shared" si="3"/>
        <v>47.860824742268044</v>
      </c>
      <c r="AD18" s="50">
        <f t="shared" si="10"/>
        <v>95.470756062767478</v>
      </c>
      <c r="AE18" s="50" t="s">
        <v>111</v>
      </c>
      <c r="AF18" s="50">
        <f t="shared" si="12"/>
        <v>91.82530795072789</v>
      </c>
      <c r="AG18" s="50">
        <f t="shared" si="13"/>
        <v>97.174254317111462</v>
      </c>
    </row>
    <row r="19" spans="1:33" s="11" customFormat="1" ht="17.25" customHeight="1" x14ac:dyDescent="0.25">
      <c r="A19" s="19" t="s">
        <v>61</v>
      </c>
      <c r="B19" s="51" t="s">
        <v>42</v>
      </c>
      <c r="C19" s="52" t="s">
        <v>62</v>
      </c>
      <c r="D19" s="52" t="s">
        <v>43</v>
      </c>
      <c r="E19" s="53" t="s">
        <v>42</v>
      </c>
      <c r="F19" s="25">
        <v>4775475</v>
      </c>
      <c r="G19" s="21">
        <v>355558</v>
      </c>
      <c r="H19" s="48">
        <v>2535001</v>
      </c>
      <c r="I19" s="48">
        <v>2240474</v>
      </c>
      <c r="J19" s="49" t="s">
        <v>111</v>
      </c>
      <c r="K19" s="49" t="s">
        <v>111</v>
      </c>
      <c r="L19" s="49" t="s">
        <v>111</v>
      </c>
      <c r="M19" s="49" t="s">
        <v>111</v>
      </c>
      <c r="N19" s="44" t="s">
        <v>111</v>
      </c>
      <c r="O19" s="44" t="s">
        <v>111</v>
      </c>
      <c r="P19" s="44" t="s">
        <v>111</v>
      </c>
      <c r="Q19" s="44" t="s">
        <v>111</v>
      </c>
      <c r="R19" s="48">
        <v>6730720</v>
      </c>
      <c r="S19" s="48">
        <v>533336</v>
      </c>
      <c r="T19" s="48">
        <v>1346034</v>
      </c>
      <c r="U19" s="48">
        <v>5384686</v>
      </c>
      <c r="V19" s="49">
        <v>1344654.6</v>
      </c>
      <c r="W19" s="49">
        <v>133334</v>
      </c>
      <c r="X19" s="49" t="s">
        <v>111</v>
      </c>
      <c r="Y19" s="49">
        <v>1344654.6</v>
      </c>
      <c r="Z19" s="44">
        <f t="shared" si="6"/>
        <v>19.977871609575203</v>
      </c>
      <c r="AA19" s="44">
        <f t="shared" si="3"/>
        <v>25</v>
      </c>
      <c r="AB19" s="44" t="s">
        <v>111</v>
      </c>
      <c r="AC19" s="44">
        <f t="shared" si="3"/>
        <v>24.9718293694377</v>
      </c>
      <c r="AD19" s="50" t="s">
        <v>111</v>
      </c>
      <c r="AE19" s="50" t="s">
        <v>111</v>
      </c>
      <c r="AF19" s="50" t="s">
        <v>111</v>
      </c>
      <c r="AG19" s="50" t="s">
        <v>111</v>
      </c>
    </row>
    <row r="20" spans="1:33" s="11" customFormat="1" ht="15.75" customHeight="1" x14ac:dyDescent="0.25">
      <c r="A20" s="19" t="s">
        <v>63</v>
      </c>
      <c r="B20" s="51" t="s">
        <v>42</v>
      </c>
      <c r="C20" s="52" t="s">
        <v>64</v>
      </c>
      <c r="D20" s="52" t="s">
        <v>43</v>
      </c>
      <c r="E20" s="53" t="s">
        <v>42</v>
      </c>
      <c r="F20" s="25" t="s">
        <v>111</v>
      </c>
      <c r="G20" s="21" t="s">
        <v>111</v>
      </c>
      <c r="H20" s="48" t="s">
        <v>111</v>
      </c>
      <c r="I20" s="48" t="s">
        <v>111</v>
      </c>
      <c r="J20" s="49" t="s">
        <v>111</v>
      </c>
      <c r="K20" s="49" t="s">
        <v>111</v>
      </c>
      <c r="L20" s="49" t="s">
        <v>111</v>
      </c>
      <c r="M20" s="49" t="s">
        <v>111</v>
      </c>
      <c r="N20" s="44" t="s">
        <v>111</v>
      </c>
      <c r="O20" s="44" t="s">
        <v>111</v>
      </c>
      <c r="P20" s="44" t="s">
        <v>111</v>
      </c>
      <c r="Q20" s="44" t="s">
        <v>111</v>
      </c>
      <c r="R20" s="48">
        <v>1010000</v>
      </c>
      <c r="S20" s="48">
        <v>1010000</v>
      </c>
      <c r="T20" s="48" t="s">
        <v>111</v>
      </c>
      <c r="U20" s="48" t="s">
        <v>111</v>
      </c>
      <c r="V20" s="49">
        <v>1010000</v>
      </c>
      <c r="W20" s="49">
        <v>1010000</v>
      </c>
      <c r="X20" s="49" t="s">
        <v>111</v>
      </c>
      <c r="Y20" s="49" t="s">
        <v>111</v>
      </c>
      <c r="Z20" s="44">
        <f t="shared" si="6"/>
        <v>100</v>
      </c>
      <c r="AA20" s="44">
        <f t="shared" si="3"/>
        <v>100</v>
      </c>
      <c r="AB20" s="44" t="s">
        <v>111</v>
      </c>
      <c r="AC20" s="44" t="s">
        <v>111</v>
      </c>
      <c r="AD20" s="50" t="s">
        <v>111</v>
      </c>
      <c r="AE20" s="50" t="s">
        <v>111</v>
      </c>
      <c r="AF20" s="50" t="s">
        <v>111</v>
      </c>
      <c r="AG20" s="50" t="s">
        <v>111</v>
      </c>
    </row>
    <row r="21" spans="1:33" s="11" customFormat="1" ht="15.75" customHeight="1" x14ac:dyDescent="0.25">
      <c r="A21" s="19" t="s">
        <v>113</v>
      </c>
      <c r="B21" s="51" t="s">
        <v>42</v>
      </c>
      <c r="C21" s="52" t="s">
        <v>114</v>
      </c>
      <c r="D21" s="52" t="s">
        <v>43</v>
      </c>
      <c r="E21" s="53" t="s">
        <v>42</v>
      </c>
      <c r="F21" s="25">
        <v>670567</v>
      </c>
      <c r="G21" s="25" t="s">
        <v>111</v>
      </c>
      <c r="H21" s="25" t="s">
        <v>111</v>
      </c>
      <c r="I21" s="25">
        <v>670567</v>
      </c>
      <c r="J21" s="49" t="s">
        <v>111</v>
      </c>
      <c r="K21" s="49" t="s">
        <v>111</v>
      </c>
      <c r="L21" s="49" t="s">
        <v>111</v>
      </c>
      <c r="M21" s="49" t="s">
        <v>111</v>
      </c>
      <c r="N21" s="44" t="s">
        <v>111</v>
      </c>
      <c r="O21" s="44" t="s">
        <v>111</v>
      </c>
      <c r="P21" s="44" t="s">
        <v>111</v>
      </c>
      <c r="Q21" s="44" t="s">
        <v>111</v>
      </c>
      <c r="R21" s="48" t="s">
        <v>111</v>
      </c>
      <c r="S21" s="48" t="s">
        <v>111</v>
      </c>
      <c r="T21" s="48" t="s">
        <v>111</v>
      </c>
      <c r="U21" s="48" t="s">
        <v>111</v>
      </c>
      <c r="V21" s="49" t="s">
        <v>111</v>
      </c>
      <c r="W21" s="49" t="s">
        <v>111</v>
      </c>
      <c r="X21" s="49" t="s">
        <v>111</v>
      </c>
      <c r="Y21" s="49" t="s">
        <v>111</v>
      </c>
      <c r="Z21" s="44" t="s">
        <v>111</v>
      </c>
      <c r="AA21" s="44" t="s">
        <v>111</v>
      </c>
      <c r="AB21" s="44" t="s">
        <v>111</v>
      </c>
      <c r="AC21" s="44" t="s">
        <v>111</v>
      </c>
      <c r="AD21" s="50" t="s">
        <v>111</v>
      </c>
      <c r="AE21" s="50" t="s">
        <v>111</v>
      </c>
      <c r="AF21" s="50" t="s">
        <v>111</v>
      </c>
      <c r="AG21" s="50" t="s">
        <v>111</v>
      </c>
    </row>
    <row r="22" spans="1:33" s="11" customFormat="1" ht="16.5" customHeight="1" x14ac:dyDescent="0.25">
      <c r="A22" s="19" t="s">
        <v>65</v>
      </c>
      <c r="B22" s="51" t="s">
        <v>42</v>
      </c>
      <c r="C22" s="52" t="s">
        <v>66</v>
      </c>
      <c r="D22" s="52" t="s">
        <v>43</v>
      </c>
      <c r="E22" s="53" t="s">
        <v>42</v>
      </c>
      <c r="F22" s="25">
        <v>657522</v>
      </c>
      <c r="G22" s="21" t="s">
        <v>111</v>
      </c>
      <c r="H22" s="48">
        <v>657522</v>
      </c>
      <c r="I22" s="48" t="s">
        <v>111</v>
      </c>
      <c r="J22" s="49" t="s">
        <v>111</v>
      </c>
      <c r="K22" s="49" t="s">
        <v>111</v>
      </c>
      <c r="L22" s="49" t="s">
        <v>111</v>
      </c>
      <c r="M22" s="49" t="s">
        <v>111</v>
      </c>
      <c r="N22" s="44" t="s">
        <v>111</v>
      </c>
      <c r="O22" s="44" t="s">
        <v>111</v>
      </c>
      <c r="P22" s="44" t="s">
        <v>111</v>
      </c>
      <c r="Q22" s="44" t="s">
        <v>111</v>
      </c>
      <c r="R22" s="48" t="s">
        <v>111</v>
      </c>
      <c r="S22" s="48" t="s">
        <v>111</v>
      </c>
      <c r="T22" s="48" t="s">
        <v>111</v>
      </c>
      <c r="U22" s="48" t="s">
        <v>111</v>
      </c>
      <c r="V22" s="49" t="s">
        <v>111</v>
      </c>
      <c r="W22" s="49" t="s">
        <v>111</v>
      </c>
      <c r="X22" s="49" t="s">
        <v>111</v>
      </c>
      <c r="Y22" s="49" t="s">
        <v>111</v>
      </c>
      <c r="Z22" s="44" t="s">
        <v>111</v>
      </c>
      <c r="AA22" s="44" t="s">
        <v>111</v>
      </c>
      <c r="AB22" s="44" t="s">
        <v>111</v>
      </c>
      <c r="AC22" s="44" t="s">
        <v>111</v>
      </c>
      <c r="AD22" s="50" t="s">
        <v>111</v>
      </c>
      <c r="AE22" s="50" t="s">
        <v>111</v>
      </c>
      <c r="AF22" s="50" t="s">
        <v>111</v>
      </c>
      <c r="AG22" s="50" t="s">
        <v>111</v>
      </c>
    </row>
    <row r="23" spans="1:33" s="11" customFormat="1" ht="15" customHeight="1" x14ac:dyDescent="0.25">
      <c r="A23" s="19" t="s">
        <v>67</v>
      </c>
      <c r="B23" s="51" t="s">
        <v>42</v>
      </c>
      <c r="C23" s="52" t="s">
        <v>68</v>
      </c>
      <c r="D23" s="52" t="s">
        <v>43</v>
      </c>
      <c r="E23" s="53" t="s">
        <v>42</v>
      </c>
      <c r="F23" s="25">
        <v>25397411.829999998</v>
      </c>
      <c r="G23" s="21">
        <v>10948367.83</v>
      </c>
      <c r="H23" s="48">
        <v>14158500</v>
      </c>
      <c r="I23" s="48">
        <v>290544</v>
      </c>
      <c r="J23" s="49">
        <v>7323040.4299999997</v>
      </c>
      <c r="K23" s="49">
        <v>2802381.14</v>
      </c>
      <c r="L23" s="49">
        <v>4421810.79</v>
      </c>
      <c r="M23" s="49">
        <v>98848.5</v>
      </c>
      <c r="N23" s="44">
        <f t="shared" si="5"/>
        <v>28.833805897299577</v>
      </c>
      <c r="O23" s="44">
        <f t="shared" si="5"/>
        <v>25.59633713000671</v>
      </c>
      <c r="P23" s="44">
        <f t="shared" si="5"/>
        <v>31.230785676448775</v>
      </c>
      <c r="Q23" s="44">
        <f t="shared" si="5"/>
        <v>34.021869320997851</v>
      </c>
      <c r="R23" s="48">
        <v>28180393.469999999</v>
      </c>
      <c r="S23" s="48">
        <v>13793149.470000001</v>
      </c>
      <c r="T23" s="48">
        <v>14075500</v>
      </c>
      <c r="U23" s="48">
        <v>311744</v>
      </c>
      <c r="V23" s="49">
        <v>7412758.2300000004</v>
      </c>
      <c r="W23" s="49">
        <v>2893613.82</v>
      </c>
      <c r="X23" s="49">
        <v>4407284.91</v>
      </c>
      <c r="Y23" s="49">
        <v>111859.5</v>
      </c>
      <c r="Z23" s="44">
        <f t="shared" si="6"/>
        <v>26.304665468533646</v>
      </c>
      <c r="AA23" s="44">
        <f t="shared" si="6"/>
        <v>20.978630198226945</v>
      </c>
      <c r="AB23" s="44">
        <f t="shared" si="6"/>
        <v>31.311746723029376</v>
      </c>
      <c r="AC23" s="44">
        <f t="shared" si="6"/>
        <v>35.881845360295628</v>
      </c>
      <c r="AD23" s="50">
        <f t="shared" si="10"/>
        <v>101.22514413046878</v>
      </c>
      <c r="AE23" s="50">
        <f t="shared" si="11"/>
        <v>103.2555414642849</v>
      </c>
      <c r="AF23" s="50">
        <f t="shared" si="12"/>
        <v>99.671494763347852</v>
      </c>
      <c r="AG23" s="50">
        <f t="shared" si="13"/>
        <v>113.16256695852745</v>
      </c>
    </row>
    <row r="24" spans="1:33" s="11" customFormat="1" ht="15" customHeight="1" x14ac:dyDescent="0.25">
      <c r="A24" s="19" t="s">
        <v>69</v>
      </c>
      <c r="B24" s="51" t="s">
        <v>42</v>
      </c>
      <c r="C24" s="52" t="s">
        <v>70</v>
      </c>
      <c r="D24" s="52" t="s">
        <v>43</v>
      </c>
      <c r="E24" s="53" t="s">
        <v>42</v>
      </c>
      <c r="F24" s="25">
        <v>29590214.23</v>
      </c>
      <c r="G24" s="21">
        <v>21807464.32</v>
      </c>
      <c r="H24" s="48">
        <v>7895054.21</v>
      </c>
      <c r="I24" s="48" t="s">
        <v>111</v>
      </c>
      <c r="J24" s="49">
        <v>9569416.8900000006</v>
      </c>
      <c r="K24" s="49">
        <v>5509212.0199999996</v>
      </c>
      <c r="L24" s="49">
        <v>4060204.87</v>
      </c>
      <c r="M24" s="49" t="s">
        <v>111</v>
      </c>
      <c r="N24" s="44">
        <f>J24*100/F24</f>
        <v>32.339802664551371</v>
      </c>
      <c r="O24" s="44">
        <f t="shared" si="5"/>
        <v>25.262964731518128</v>
      </c>
      <c r="P24" s="44">
        <f t="shared" si="5"/>
        <v>51.427194316883607</v>
      </c>
      <c r="Q24" s="44" t="s">
        <v>111</v>
      </c>
      <c r="R24" s="48">
        <v>85238314.829999998</v>
      </c>
      <c r="S24" s="48">
        <v>59555624.270000003</v>
      </c>
      <c r="T24" s="48">
        <v>27133015.710000001</v>
      </c>
      <c r="U24" s="48" t="s">
        <v>111</v>
      </c>
      <c r="V24" s="49">
        <v>8375770.4299999997</v>
      </c>
      <c r="W24" s="49">
        <v>5100471.05</v>
      </c>
      <c r="X24" s="49">
        <v>3275299.38</v>
      </c>
      <c r="Y24" s="49" t="s">
        <v>111</v>
      </c>
      <c r="Z24" s="44">
        <f t="shared" si="6"/>
        <v>9.8262975361546108</v>
      </c>
      <c r="AA24" s="44">
        <f t="shared" si="6"/>
        <v>8.5642138967037305</v>
      </c>
      <c r="AB24" s="44">
        <f t="shared" si="6"/>
        <v>12.071269242632964</v>
      </c>
      <c r="AC24" s="44" t="s">
        <v>111</v>
      </c>
      <c r="AD24" s="50">
        <f t="shared" si="10"/>
        <v>87.526445198062632</v>
      </c>
      <c r="AE24" s="50">
        <f t="shared" si="11"/>
        <v>92.580772558468354</v>
      </c>
      <c r="AF24" s="50">
        <f t="shared" si="12"/>
        <v>80.668327950653378</v>
      </c>
      <c r="AG24" s="50" t="s">
        <v>111</v>
      </c>
    </row>
    <row r="25" spans="1:33" s="11" customFormat="1" ht="15" customHeight="1" x14ac:dyDescent="0.25">
      <c r="A25" s="19" t="s">
        <v>115</v>
      </c>
      <c r="B25" s="51" t="s">
        <v>42</v>
      </c>
      <c r="C25" s="52" t="s">
        <v>116</v>
      </c>
      <c r="D25" s="52" t="s">
        <v>43</v>
      </c>
      <c r="E25" s="53" t="s">
        <v>42</v>
      </c>
      <c r="F25" s="25">
        <v>183342.24</v>
      </c>
      <c r="G25" s="25">
        <v>183342.24</v>
      </c>
      <c r="H25" s="25" t="s">
        <v>111</v>
      </c>
      <c r="I25" s="25" t="s">
        <v>111</v>
      </c>
      <c r="J25" s="49">
        <v>63784.639999999999</v>
      </c>
      <c r="K25" s="49">
        <v>63784.639999999999</v>
      </c>
      <c r="L25" s="49" t="s">
        <v>111</v>
      </c>
      <c r="M25" s="49" t="s">
        <v>111</v>
      </c>
      <c r="N25" s="44">
        <f t="shared" ref="N25:N26" si="16">J25*100/F25</f>
        <v>34.789931660047351</v>
      </c>
      <c r="O25" s="44">
        <f t="shared" si="5"/>
        <v>34.789931660047351</v>
      </c>
      <c r="P25" s="44" t="s">
        <v>111</v>
      </c>
      <c r="Q25" s="44" t="s">
        <v>111</v>
      </c>
      <c r="R25" s="48">
        <v>183342.24</v>
      </c>
      <c r="S25" s="48">
        <v>183342.24</v>
      </c>
      <c r="T25" s="48" t="s">
        <v>111</v>
      </c>
      <c r="U25" s="48" t="s">
        <v>111</v>
      </c>
      <c r="V25" s="49">
        <v>76392.600000000006</v>
      </c>
      <c r="W25" s="49">
        <v>76392.600000000006</v>
      </c>
      <c r="X25" s="49" t="s">
        <v>111</v>
      </c>
      <c r="Y25" s="49" t="s">
        <v>111</v>
      </c>
      <c r="Z25" s="44">
        <f t="shared" ref="Z25:Z26" si="17">V25*100/R25</f>
        <v>41.666666666666671</v>
      </c>
      <c r="AA25" s="44">
        <f t="shared" ref="AA25:AA27" si="18">W25*100/S25</f>
        <v>41.666666666666671</v>
      </c>
      <c r="AB25" s="44" t="s">
        <v>111</v>
      </c>
      <c r="AC25" s="44" t="s">
        <v>111</v>
      </c>
      <c r="AD25" s="50">
        <f t="shared" si="10"/>
        <v>119.76645160966655</v>
      </c>
      <c r="AE25" s="50">
        <f t="shared" si="11"/>
        <v>119.76645160966655</v>
      </c>
      <c r="AF25" s="50" t="s">
        <v>111</v>
      </c>
      <c r="AG25" s="50" t="s">
        <v>111</v>
      </c>
    </row>
    <row r="26" spans="1:33" s="11" customFormat="1" ht="25.5" customHeight="1" x14ac:dyDescent="0.25">
      <c r="A26" s="19" t="s">
        <v>71</v>
      </c>
      <c r="B26" s="51" t="s">
        <v>42</v>
      </c>
      <c r="C26" s="52" t="s">
        <v>72</v>
      </c>
      <c r="D26" s="52" t="s">
        <v>43</v>
      </c>
      <c r="E26" s="53" t="s">
        <v>42</v>
      </c>
      <c r="F26" s="25">
        <v>1915543.98</v>
      </c>
      <c r="G26" s="21">
        <v>1915543.98</v>
      </c>
      <c r="H26" s="48" t="s">
        <v>111</v>
      </c>
      <c r="I26" s="48" t="s">
        <v>111</v>
      </c>
      <c r="J26" s="49">
        <v>520636.2</v>
      </c>
      <c r="K26" s="49">
        <v>520636.2</v>
      </c>
      <c r="L26" s="49" t="s">
        <v>111</v>
      </c>
      <c r="M26" s="49" t="s">
        <v>111</v>
      </c>
      <c r="N26" s="44">
        <f t="shared" si="16"/>
        <v>27.179548234648205</v>
      </c>
      <c r="O26" s="44">
        <f t="shared" si="5"/>
        <v>27.179548234648205</v>
      </c>
      <c r="P26" s="44" t="s">
        <v>111</v>
      </c>
      <c r="Q26" s="44" t="s">
        <v>111</v>
      </c>
      <c r="R26" s="48">
        <v>81552.990000000005</v>
      </c>
      <c r="S26" s="48">
        <v>81552.990000000005</v>
      </c>
      <c r="T26" s="48" t="s">
        <v>111</v>
      </c>
      <c r="U26" s="48" t="s">
        <v>111</v>
      </c>
      <c r="V26" s="49">
        <v>81552.990000000005</v>
      </c>
      <c r="W26" s="49">
        <v>81552.990000000005</v>
      </c>
      <c r="X26" s="49" t="s">
        <v>111</v>
      </c>
      <c r="Y26" s="49" t="s">
        <v>111</v>
      </c>
      <c r="Z26" s="44">
        <f t="shared" si="17"/>
        <v>100</v>
      </c>
      <c r="AA26" s="44">
        <f t="shared" si="18"/>
        <v>100</v>
      </c>
      <c r="AB26" s="44" t="s">
        <v>111</v>
      </c>
      <c r="AC26" s="44" t="s">
        <v>111</v>
      </c>
      <c r="AD26" s="50">
        <f t="shared" si="10"/>
        <v>15.664102880283778</v>
      </c>
      <c r="AE26" s="50">
        <f t="shared" si="11"/>
        <v>15.664102880283778</v>
      </c>
      <c r="AF26" s="50" t="s">
        <v>111</v>
      </c>
      <c r="AG26" s="50" t="s">
        <v>111</v>
      </c>
    </row>
    <row r="27" spans="1:33" s="11" customFormat="1" ht="16.5" customHeight="1" x14ac:dyDescent="0.25">
      <c r="A27" s="19" t="s">
        <v>73</v>
      </c>
      <c r="B27" s="51" t="s">
        <v>42</v>
      </c>
      <c r="C27" s="52" t="s">
        <v>74</v>
      </c>
      <c r="D27" s="52" t="s">
        <v>43</v>
      </c>
      <c r="E27" s="53" t="s">
        <v>42</v>
      </c>
      <c r="F27" s="25">
        <v>14030971.09</v>
      </c>
      <c r="G27" s="21">
        <v>1592358</v>
      </c>
      <c r="H27" s="48">
        <v>7472920</v>
      </c>
      <c r="I27" s="48">
        <v>5114693.09</v>
      </c>
      <c r="J27" s="49">
        <v>6745957.1299999999</v>
      </c>
      <c r="K27" s="49">
        <v>478839.33</v>
      </c>
      <c r="L27" s="49">
        <v>4274641.0199999996</v>
      </c>
      <c r="M27" s="49">
        <v>2036476.78</v>
      </c>
      <c r="N27" s="44">
        <f t="shared" si="5"/>
        <v>48.07904660859792</v>
      </c>
      <c r="O27" s="44">
        <f t="shared" si="5"/>
        <v>30.07108514542584</v>
      </c>
      <c r="P27" s="44">
        <f t="shared" si="5"/>
        <v>57.20175005218843</v>
      </c>
      <c r="Q27" s="44">
        <f t="shared" si="5"/>
        <v>39.816206841063853</v>
      </c>
      <c r="R27" s="48">
        <v>11794326.119999999</v>
      </c>
      <c r="S27" s="48">
        <v>1104751.01</v>
      </c>
      <c r="T27" s="48">
        <v>5489000</v>
      </c>
      <c r="U27" s="48">
        <v>5200575.1100000003</v>
      </c>
      <c r="V27" s="49">
        <v>5051942.1500000004</v>
      </c>
      <c r="W27" s="49">
        <v>378349.4</v>
      </c>
      <c r="X27" s="49">
        <v>2465147.42</v>
      </c>
      <c r="Y27" s="49">
        <v>2208445.33</v>
      </c>
      <c r="Z27" s="44">
        <f t="shared" si="6"/>
        <v>42.833665091159958</v>
      </c>
      <c r="AA27" s="44">
        <f t="shared" si="18"/>
        <v>34.247481701781837</v>
      </c>
      <c r="AB27" s="44">
        <f t="shared" si="6"/>
        <v>44.910683548916012</v>
      </c>
      <c r="AC27" s="44">
        <f t="shared" si="6"/>
        <v>42.465405907770837</v>
      </c>
      <c r="AD27" s="50">
        <f t="shared" si="10"/>
        <v>74.888441367844877</v>
      </c>
      <c r="AE27" s="50">
        <f t="shared" si="11"/>
        <v>79.013852099408794</v>
      </c>
      <c r="AF27" s="50">
        <f t="shared" si="12"/>
        <v>57.669109720937463</v>
      </c>
      <c r="AG27" s="50">
        <f t="shared" si="13"/>
        <v>108.44441496651879</v>
      </c>
    </row>
    <row r="28" spans="1:33" s="11" customFormat="1" ht="16.5" customHeight="1" x14ac:dyDescent="0.25">
      <c r="A28" s="19" t="s">
        <v>75</v>
      </c>
      <c r="B28" s="51" t="s">
        <v>42</v>
      </c>
      <c r="C28" s="52" t="s">
        <v>76</v>
      </c>
      <c r="D28" s="52" t="s">
        <v>43</v>
      </c>
      <c r="E28" s="53" t="s">
        <v>42</v>
      </c>
      <c r="F28" s="25">
        <v>4359691.8</v>
      </c>
      <c r="G28" s="21">
        <v>1532228.12</v>
      </c>
      <c r="H28" s="48">
        <v>1364667</v>
      </c>
      <c r="I28" s="48">
        <v>1892131.68</v>
      </c>
      <c r="J28" s="49">
        <v>1028837.02</v>
      </c>
      <c r="K28" s="49">
        <v>662176.74</v>
      </c>
      <c r="L28" s="49">
        <v>183559.28</v>
      </c>
      <c r="M28" s="49">
        <v>329139.25</v>
      </c>
      <c r="N28" s="44">
        <f t="shared" si="5"/>
        <v>23.598847514863323</v>
      </c>
      <c r="O28" s="44">
        <f t="shared" si="5"/>
        <v>43.216589707281962</v>
      </c>
      <c r="P28" s="44">
        <f t="shared" si="5"/>
        <v>13.450847715962942</v>
      </c>
      <c r="Q28" s="44">
        <f t="shared" si="5"/>
        <v>17.395155605660594</v>
      </c>
      <c r="R28" s="48">
        <v>7131791.2800000003</v>
      </c>
      <c r="S28" s="48">
        <v>5590979.1399999997</v>
      </c>
      <c r="T28" s="48">
        <v>1876369.14</v>
      </c>
      <c r="U28" s="48">
        <v>2280225.42</v>
      </c>
      <c r="V28" s="49">
        <v>2035659.67</v>
      </c>
      <c r="W28" s="49">
        <v>1692751.54</v>
      </c>
      <c r="X28" s="49">
        <v>342908.13</v>
      </c>
      <c r="Y28" s="49" t="s">
        <v>111</v>
      </c>
      <c r="Z28" s="44">
        <f t="shared" si="6"/>
        <v>28.54345549495666</v>
      </c>
      <c r="AA28" s="44">
        <f t="shared" si="6"/>
        <v>30.276477475821885</v>
      </c>
      <c r="AB28" s="44">
        <f t="shared" si="6"/>
        <v>18.275088983823302</v>
      </c>
      <c r="AC28" s="44" t="s">
        <v>111</v>
      </c>
      <c r="AD28" s="50">
        <f t="shared" si="10"/>
        <v>197.86026653667653</v>
      </c>
      <c r="AE28" s="50">
        <f t="shared" si="11"/>
        <v>255.63440056804171</v>
      </c>
      <c r="AF28" s="50">
        <f t="shared" si="12"/>
        <v>186.81056604711023</v>
      </c>
      <c r="AG28" s="50" t="s">
        <v>111</v>
      </c>
    </row>
    <row r="29" spans="1:33" s="11" customFormat="1" ht="16.5" customHeight="1" x14ac:dyDescent="0.25">
      <c r="A29" s="19" t="s">
        <v>77</v>
      </c>
      <c r="B29" s="51" t="s">
        <v>42</v>
      </c>
      <c r="C29" s="52" t="s">
        <v>78</v>
      </c>
      <c r="D29" s="52" t="s">
        <v>43</v>
      </c>
      <c r="E29" s="53" t="s">
        <v>42</v>
      </c>
      <c r="F29" s="25">
        <v>39143129.549999997</v>
      </c>
      <c r="G29" s="21">
        <v>3046699</v>
      </c>
      <c r="H29" s="48">
        <v>23347072.109999999</v>
      </c>
      <c r="I29" s="48">
        <v>15107570.439999999</v>
      </c>
      <c r="J29" s="49">
        <v>15076823.85</v>
      </c>
      <c r="K29" s="49">
        <v>554247.46</v>
      </c>
      <c r="L29" s="49">
        <v>9207692.7799999993</v>
      </c>
      <c r="M29" s="49">
        <v>5581552.6100000003</v>
      </c>
      <c r="N29" s="44">
        <f t="shared" si="5"/>
        <v>38.517165140670265</v>
      </c>
      <c r="O29" s="44">
        <f t="shared" si="5"/>
        <v>18.191736696010995</v>
      </c>
      <c r="P29" s="44">
        <f t="shared" si="5"/>
        <v>39.438319017553241</v>
      </c>
      <c r="Q29" s="44">
        <f t="shared" si="5"/>
        <v>36.945401857745701</v>
      </c>
      <c r="R29" s="48">
        <v>47276313.020000003</v>
      </c>
      <c r="S29" s="48">
        <v>5232500.72</v>
      </c>
      <c r="T29" s="48">
        <v>28440848.859999999</v>
      </c>
      <c r="U29" s="48">
        <v>16868822.600000001</v>
      </c>
      <c r="V29" s="49">
        <v>11791321.630000001</v>
      </c>
      <c r="W29" s="49">
        <v>2271943.94</v>
      </c>
      <c r="X29" s="49">
        <v>6586405.7300000004</v>
      </c>
      <c r="Y29" s="49">
        <v>4819399.2</v>
      </c>
      <c r="Z29" s="44">
        <f t="shared" si="6"/>
        <v>24.941288515903814</v>
      </c>
      <c r="AA29" s="44">
        <f t="shared" si="6"/>
        <v>43.419849543756968</v>
      </c>
      <c r="AB29" s="44">
        <f t="shared" si="6"/>
        <v>23.158260016856612</v>
      </c>
      <c r="AC29" s="44">
        <f t="shared" si="6"/>
        <v>28.569861182842718</v>
      </c>
      <c r="AD29" s="50">
        <f t="shared" si="10"/>
        <v>78.20826022319018</v>
      </c>
      <c r="AE29" s="50">
        <f t="shared" si="11"/>
        <v>409.9150837786429</v>
      </c>
      <c r="AF29" s="50">
        <f t="shared" si="12"/>
        <v>71.531553966551868</v>
      </c>
      <c r="AG29" s="50">
        <f t="shared" si="13"/>
        <v>86.345136143041742</v>
      </c>
    </row>
    <row r="30" spans="1:33" s="11" customFormat="1" ht="16.5" customHeight="1" x14ac:dyDescent="0.25">
      <c r="A30" s="19" t="s">
        <v>79</v>
      </c>
      <c r="B30" s="51" t="s">
        <v>42</v>
      </c>
      <c r="C30" s="52" t="s">
        <v>80</v>
      </c>
      <c r="D30" s="52" t="s">
        <v>43</v>
      </c>
      <c r="E30" s="53" t="s">
        <v>42</v>
      </c>
      <c r="F30" s="25" t="s">
        <v>111</v>
      </c>
      <c r="G30" s="21" t="s">
        <v>111</v>
      </c>
      <c r="H30" s="48" t="s">
        <v>111</v>
      </c>
      <c r="I30" s="48" t="s">
        <v>111</v>
      </c>
      <c r="J30" s="49" t="s">
        <v>111</v>
      </c>
      <c r="K30" s="49" t="s">
        <v>111</v>
      </c>
      <c r="L30" s="49" t="s">
        <v>111</v>
      </c>
      <c r="M30" s="49" t="s">
        <v>111</v>
      </c>
      <c r="N30" s="44" t="s">
        <v>111</v>
      </c>
      <c r="O30" s="44" t="s">
        <v>111</v>
      </c>
      <c r="P30" s="44" t="s">
        <v>111</v>
      </c>
      <c r="Q30" s="44" t="s">
        <v>111</v>
      </c>
      <c r="R30" s="48" t="s">
        <v>111</v>
      </c>
      <c r="S30" s="48" t="s">
        <v>111</v>
      </c>
      <c r="T30" s="48" t="s">
        <v>111</v>
      </c>
      <c r="U30" s="48" t="s">
        <v>111</v>
      </c>
      <c r="V30" s="49" t="s">
        <v>111</v>
      </c>
      <c r="W30" s="49" t="s">
        <v>111</v>
      </c>
      <c r="X30" s="49" t="s">
        <v>111</v>
      </c>
      <c r="Y30" s="49" t="s">
        <v>111</v>
      </c>
      <c r="Z30" s="44" t="s">
        <v>111</v>
      </c>
      <c r="AA30" s="44" t="s">
        <v>111</v>
      </c>
      <c r="AB30" s="44" t="s">
        <v>111</v>
      </c>
      <c r="AC30" s="44" t="s">
        <v>111</v>
      </c>
      <c r="AD30" s="50" t="s">
        <v>111</v>
      </c>
      <c r="AE30" s="50" t="s">
        <v>111</v>
      </c>
      <c r="AF30" s="50" t="s">
        <v>111</v>
      </c>
      <c r="AG30" s="50" t="s">
        <v>111</v>
      </c>
    </row>
    <row r="31" spans="1:33" s="11" customFormat="1" ht="16.5" customHeight="1" x14ac:dyDescent="0.25">
      <c r="A31" s="19" t="s">
        <v>81</v>
      </c>
      <c r="B31" s="51" t="s">
        <v>42</v>
      </c>
      <c r="C31" s="52" t="s">
        <v>82</v>
      </c>
      <c r="D31" s="52" t="s">
        <v>43</v>
      </c>
      <c r="E31" s="53" t="s">
        <v>42</v>
      </c>
      <c r="F31" s="25">
        <v>144005641.41999999</v>
      </c>
      <c r="G31" s="21">
        <v>144005641.41999999</v>
      </c>
      <c r="H31" s="48" t="s">
        <v>111</v>
      </c>
      <c r="I31" s="48" t="s">
        <v>111</v>
      </c>
      <c r="J31" s="49">
        <v>80557532.950000003</v>
      </c>
      <c r="K31" s="49">
        <v>80557532.950000003</v>
      </c>
      <c r="L31" s="49" t="s">
        <v>111</v>
      </c>
      <c r="M31" s="49" t="s">
        <v>111</v>
      </c>
      <c r="N31" s="44">
        <f t="shared" si="5"/>
        <v>55.940539659171918</v>
      </c>
      <c r="O31" s="44">
        <f t="shared" si="5"/>
        <v>55.940539659171918</v>
      </c>
      <c r="P31" s="44" t="s">
        <v>111</v>
      </c>
      <c r="Q31" s="44" t="s">
        <v>111</v>
      </c>
      <c r="R31" s="48">
        <v>141424773.47</v>
      </c>
      <c r="S31" s="48">
        <v>141424773.47</v>
      </c>
      <c r="T31" s="48" t="s">
        <v>111</v>
      </c>
      <c r="U31" s="48" t="s">
        <v>111</v>
      </c>
      <c r="V31" s="49">
        <v>82521960.769999996</v>
      </c>
      <c r="W31" s="49">
        <v>82521960.769999996</v>
      </c>
      <c r="X31" s="49" t="s">
        <v>111</v>
      </c>
      <c r="Y31" s="49" t="s">
        <v>111</v>
      </c>
      <c r="Z31" s="44">
        <f t="shared" si="6"/>
        <v>58.350428107636411</v>
      </c>
      <c r="AA31" s="44">
        <f t="shared" si="6"/>
        <v>58.350428107636411</v>
      </c>
      <c r="AB31" s="44" t="s">
        <v>111</v>
      </c>
      <c r="AC31" s="44" t="s">
        <v>111</v>
      </c>
      <c r="AD31" s="50">
        <f t="shared" si="10"/>
        <v>102.43854019365175</v>
      </c>
      <c r="AE31" s="50">
        <f t="shared" si="11"/>
        <v>102.43854019365175</v>
      </c>
      <c r="AF31" s="50" t="s">
        <v>111</v>
      </c>
      <c r="AG31" s="50" t="s">
        <v>111</v>
      </c>
    </row>
    <row r="32" spans="1:33" s="11" customFormat="1" ht="16.5" customHeight="1" x14ac:dyDescent="0.25">
      <c r="A32" s="19" t="s">
        <v>83</v>
      </c>
      <c r="B32" s="51" t="s">
        <v>42</v>
      </c>
      <c r="C32" s="52" t="s">
        <v>84</v>
      </c>
      <c r="D32" s="52" t="s">
        <v>43</v>
      </c>
      <c r="E32" s="53" t="s">
        <v>42</v>
      </c>
      <c r="F32" s="25">
        <v>242411470.77000001</v>
      </c>
      <c r="G32" s="21">
        <v>242411470.77000001</v>
      </c>
      <c r="H32" s="48" t="s">
        <v>111</v>
      </c>
      <c r="I32" s="48" t="s">
        <v>111</v>
      </c>
      <c r="J32" s="49">
        <v>147477153.12</v>
      </c>
      <c r="K32" s="49">
        <v>147477153.12</v>
      </c>
      <c r="L32" s="49" t="s">
        <v>111</v>
      </c>
      <c r="M32" s="49" t="s">
        <v>111</v>
      </c>
      <c r="N32" s="44">
        <f t="shared" si="5"/>
        <v>60.837530770120324</v>
      </c>
      <c r="O32" s="44">
        <f t="shared" si="5"/>
        <v>60.837530770120324</v>
      </c>
      <c r="P32" s="44" t="s">
        <v>111</v>
      </c>
      <c r="Q32" s="44" t="s">
        <v>111</v>
      </c>
      <c r="R32" s="48">
        <v>237863110.24000001</v>
      </c>
      <c r="S32" s="48">
        <v>237863110.24000001</v>
      </c>
      <c r="T32" s="48" t="s">
        <v>111</v>
      </c>
      <c r="U32" s="48" t="s">
        <v>111</v>
      </c>
      <c r="V32" s="49">
        <v>141451317.06999999</v>
      </c>
      <c r="W32" s="49">
        <v>141451317.06999999</v>
      </c>
      <c r="X32" s="49" t="s">
        <v>111</v>
      </c>
      <c r="Y32" s="49" t="s">
        <v>111</v>
      </c>
      <c r="Z32" s="44">
        <f t="shared" si="6"/>
        <v>59.467530264477716</v>
      </c>
      <c r="AA32" s="44">
        <f t="shared" si="6"/>
        <v>59.467530264477716</v>
      </c>
      <c r="AB32" s="44" t="s">
        <v>111</v>
      </c>
      <c r="AC32" s="44" t="s">
        <v>111</v>
      </c>
      <c r="AD32" s="50">
        <f t="shared" si="10"/>
        <v>95.914054534876414</v>
      </c>
      <c r="AE32" s="50">
        <f t="shared" si="11"/>
        <v>95.914054534876414</v>
      </c>
      <c r="AF32" s="50" t="s">
        <v>111</v>
      </c>
      <c r="AG32" s="50" t="s">
        <v>111</v>
      </c>
    </row>
    <row r="33" spans="1:33" s="11" customFormat="1" ht="16.5" customHeight="1" x14ac:dyDescent="0.25">
      <c r="A33" s="19" t="s">
        <v>85</v>
      </c>
      <c r="B33" s="51" t="s">
        <v>42</v>
      </c>
      <c r="C33" s="52" t="s">
        <v>86</v>
      </c>
      <c r="D33" s="52" t="s">
        <v>43</v>
      </c>
      <c r="E33" s="53" t="s">
        <v>42</v>
      </c>
      <c r="F33" s="25">
        <v>40622171.920000002</v>
      </c>
      <c r="G33" s="21">
        <v>40622171.920000002</v>
      </c>
      <c r="H33" s="48" t="s">
        <v>111</v>
      </c>
      <c r="I33" s="48" t="s">
        <v>111</v>
      </c>
      <c r="J33" s="49">
        <v>26137249.66</v>
      </c>
      <c r="K33" s="49">
        <v>26137249.66</v>
      </c>
      <c r="L33" s="49" t="s">
        <v>111</v>
      </c>
      <c r="M33" s="49" t="s">
        <v>111</v>
      </c>
      <c r="N33" s="44">
        <f t="shared" si="5"/>
        <v>64.342324461315997</v>
      </c>
      <c r="O33" s="44">
        <f t="shared" si="5"/>
        <v>64.342324461315997</v>
      </c>
      <c r="P33" s="44" t="s">
        <v>111</v>
      </c>
      <c r="Q33" s="44" t="s">
        <v>111</v>
      </c>
      <c r="R33" s="48">
        <v>41194993.990000002</v>
      </c>
      <c r="S33" s="48">
        <v>41194993.990000002</v>
      </c>
      <c r="T33" s="48" t="s">
        <v>111</v>
      </c>
      <c r="U33" s="48" t="s">
        <v>111</v>
      </c>
      <c r="V33" s="49">
        <v>20964026.530000001</v>
      </c>
      <c r="W33" s="49">
        <v>20964026.530000001</v>
      </c>
      <c r="X33" s="49" t="s">
        <v>111</v>
      </c>
      <c r="Y33" s="49" t="s">
        <v>111</v>
      </c>
      <c r="Z33" s="44">
        <f t="shared" si="6"/>
        <v>50.889742901987006</v>
      </c>
      <c r="AA33" s="44">
        <f t="shared" si="6"/>
        <v>50.889742901987006</v>
      </c>
      <c r="AB33" s="44" t="s">
        <v>111</v>
      </c>
      <c r="AC33" s="44" t="s">
        <v>111</v>
      </c>
      <c r="AD33" s="50">
        <f t="shared" si="10"/>
        <v>80.207469426605314</v>
      </c>
      <c r="AE33" s="50">
        <f t="shared" si="11"/>
        <v>80.207469426605314</v>
      </c>
      <c r="AF33" s="50" t="s">
        <v>111</v>
      </c>
      <c r="AG33" s="50" t="s">
        <v>111</v>
      </c>
    </row>
    <row r="34" spans="1:33" s="11" customFormat="1" ht="16.5" customHeight="1" x14ac:dyDescent="0.25">
      <c r="A34" s="19" t="s">
        <v>87</v>
      </c>
      <c r="B34" s="51" t="s">
        <v>42</v>
      </c>
      <c r="C34" s="52" t="s">
        <v>88</v>
      </c>
      <c r="D34" s="52" t="s">
        <v>43</v>
      </c>
      <c r="E34" s="53" t="s">
        <v>42</v>
      </c>
      <c r="F34" s="25">
        <v>1515816.67</v>
      </c>
      <c r="G34" s="21">
        <v>1515816.67</v>
      </c>
      <c r="H34" s="48" t="s">
        <v>111</v>
      </c>
      <c r="I34" s="48" t="s">
        <v>111</v>
      </c>
      <c r="J34" s="49">
        <v>1397130.67</v>
      </c>
      <c r="K34" s="49">
        <v>1397130.67</v>
      </c>
      <c r="L34" s="49" t="s">
        <v>111</v>
      </c>
      <c r="M34" s="49" t="s">
        <v>111</v>
      </c>
      <c r="N34" s="44">
        <f t="shared" si="5"/>
        <v>92.170161316407743</v>
      </c>
      <c r="O34" s="44">
        <f t="shared" si="5"/>
        <v>92.170161316407743</v>
      </c>
      <c r="P34" s="44" t="s">
        <v>111</v>
      </c>
      <c r="Q34" s="44" t="s">
        <v>111</v>
      </c>
      <c r="R34" s="48">
        <v>1400983.34</v>
      </c>
      <c r="S34" s="48">
        <v>1400983.34</v>
      </c>
      <c r="T34" s="48" t="s">
        <v>111</v>
      </c>
      <c r="U34" s="48" t="s">
        <v>111</v>
      </c>
      <c r="V34" s="49">
        <v>1271583.3400000001</v>
      </c>
      <c r="W34" s="49">
        <v>1271583.3400000001</v>
      </c>
      <c r="X34" s="49" t="s">
        <v>111</v>
      </c>
      <c r="Y34" s="49" t="s">
        <v>111</v>
      </c>
      <c r="Z34" s="44">
        <f t="shared" ref="Z34" si="19">V34*100/R34</f>
        <v>90.763630351236017</v>
      </c>
      <c r="AA34" s="44">
        <f t="shared" ref="AA34" si="20">W34*100/S34</f>
        <v>90.763630351236017</v>
      </c>
      <c r="AB34" s="44" t="s">
        <v>111</v>
      </c>
      <c r="AC34" s="44" t="s">
        <v>111</v>
      </c>
      <c r="AD34" s="50">
        <f t="shared" si="10"/>
        <v>91.013916400532551</v>
      </c>
      <c r="AE34" s="50">
        <f t="shared" si="11"/>
        <v>91.013916400532551</v>
      </c>
      <c r="AF34" s="50" t="s">
        <v>111</v>
      </c>
      <c r="AG34" s="50" t="s">
        <v>111</v>
      </c>
    </row>
    <row r="35" spans="1:33" s="11" customFormat="1" ht="16.5" customHeight="1" x14ac:dyDescent="0.25">
      <c r="A35" s="19" t="s">
        <v>89</v>
      </c>
      <c r="B35" s="51" t="s">
        <v>42</v>
      </c>
      <c r="C35" s="52" t="s">
        <v>90</v>
      </c>
      <c r="D35" s="52" t="s">
        <v>43</v>
      </c>
      <c r="E35" s="53" t="s">
        <v>42</v>
      </c>
      <c r="F35" s="25">
        <v>25967521</v>
      </c>
      <c r="G35" s="21">
        <v>25967521</v>
      </c>
      <c r="H35" s="48" t="s">
        <v>111</v>
      </c>
      <c r="I35" s="48" t="s">
        <v>111</v>
      </c>
      <c r="J35" s="49">
        <v>10106344.310000001</v>
      </c>
      <c r="K35" s="49">
        <v>10106344.310000001</v>
      </c>
      <c r="L35" s="49" t="s">
        <v>111</v>
      </c>
      <c r="M35" s="49" t="s">
        <v>111</v>
      </c>
      <c r="N35" s="44">
        <f t="shared" si="5"/>
        <v>38.919172569457054</v>
      </c>
      <c r="O35" s="44">
        <f t="shared" si="5"/>
        <v>38.919172569457054</v>
      </c>
      <c r="P35" s="44" t="s">
        <v>111</v>
      </c>
      <c r="Q35" s="44" t="s">
        <v>111</v>
      </c>
      <c r="R35" s="48">
        <v>25179686.5</v>
      </c>
      <c r="S35" s="48">
        <v>25179686.5</v>
      </c>
      <c r="T35" s="48" t="s">
        <v>111</v>
      </c>
      <c r="U35" s="48" t="s">
        <v>111</v>
      </c>
      <c r="V35" s="49">
        <v>10365968.99</v>
      </c>
      <c r="W35" s="49">
        <v>10365968.99</v>
      </c>
      <c r="X35" s="49" t="s">
        <v>111</v>
      </c>
      <c r="Y35" s="49" t="s">
        <v>111</v>
      </c>
      <c r="Z35" s="44">
        <f t="shared" si="6"/>
        <v>41.167982730841388</v>
      </c>
      <c r="AA35" s="44">
        <f t="shared" si="6"/>
        <v>41.167982730841388</v>
      </c>
      <c r="AB35" s="44" t="s">
        <v>111</v>
      </c>
      <c r="AC35" s="44" t="s">
        <v>111</v>
      </c>
      <c r="AD35" s="50">
        <f t="shared" si="10"/>
        <v>102.56892771546589</v>
      </c>
      <c r="AE35" s="50">
        <f t="shared" si="11"/>
        <v>102.56892771546589</v>
      </c>
      <c r="AF35" s="50" t="s">
        <v>111</v>
      </c>
      <c r="AG35" s="50" t="s">
        <v>111</v>
      </c>
    </row>
    <row r="36" spans="1:33" s="11" customFormat="1" ht="16.5" customHeight="1" x14ac:dyDescent="0.25">
      <c r="A36" s="19" t="s">
        <v>91</v>
      </c>
      <c r="B36" s="51" t="s">
        <v>42</v>
      </c>
      <c r="C36" s="52" t="s">
        <v>92</v>
      </c>
      <c r="D36" s="52" t="s">
        <v>43</v>
      </c>
      <c r="E36" s="53" t="s">
        <v>42</v>
      </c>
      <c r="F36" s="25">
        <v>65415923.210000001</v>
      </c>
      <c r="G36" s="21">
        <v>64065623.210000001</v>
      </c>
      <c r="H36" s="48" t="s">
        <v>111</v>
      </c>
      <c r="I36" s="48">
        <v>1350300</v>
      </c>
      <c r="J36" s="49">
        <v>40728034.869999997</v>
      </c>
      <c r="K36" s="49">
        <v>40098034.869999997</v>
      </c>
      <c r="L36" s="49" t="s">
        <v>111</v>
      </c>
      <c r="M36" s="49">
        <v>630000</v>
      </c>
      <c r="N36" s="44">
        <f t="shared" si="5"/>
        <v>62.260123944523009</v>
      </c>
      <c r="O36" s="44">
        <f t="shared" si="5"/>
        <v>62.589003057947458</v>
      </c>
      <c r="P36" s="44" t="s">
        <v>111</v>
      </c>
      <c r="Q36" s="44">
        <f t="shared" si="5"/>
        <v>46.65629860031104</v>
      </c>
      <c r="R36" s="48">
        <v>74520957.950000003</v>
      </c>
      <c r="S36" s="48">
        <v>74327957.950000003</v>
      </c>
      <c r="T36" s="48" t="s">
        <v>111</v>
      </c>
      <c r="U36" s="48">
        <v>193000</v>
      </c>
      <c r="V36" s="49">
        <v>43763213.189999998</v>
      </c>
      <c r="W36" s="49">
        <v>43570213.189999998</v>
      </c>
      <c r="X36" s="49" t="s">
        <v>111</v>
      </c>
      <c r="Y36" s="49">
        <v>193000</v>
      </c>
      <c r="Z36" s="44">
        <f t="shared" si="6"/>
        <v>58.726047536000571</v>
      </c>
      <c r="AA36" s="44">
        <f t="shared" si="6"/>
        <v>58.618875577490556</v>
      </c>
      <c r="AB36" s="44" t="s">
        <v>111</v>
      </c>
      <c r="AC36" s="44">
        <f t="shared" si="6"/>
        <v>100</v>
      </c>
      <c r="AD36" s="50">
        <f t="shared" si="10"/>
        <v>107.45230731040179</v>
      </c>
      <c r="AE36" s="50">
        <f t="shared" si="11"/>
        <v>108.65922315459346</v>
      </c>
      <c r="AF36" s="50" t="s">
        <v>111</v>
      </c>
      <c r="AG36" s="50">
        <f t="shared" si="13"/>
        <v>30.634920634920636</v>
      </c>
    </row>
    <row r="37" spans="1:33" s="11" customFormat="1" ht="24.75" customHeight="1" x14ac:dyDescent="0.25">
      <c r="A37" s="19" t="s">
        <v>93</v>
      </c>
      <c r="B37" s="51" t="s">
        <v>42</v>
      </c>
      <c r="C37" s="52" t="s">
        <v>94</v>
      </c>
      <c r="D37" s="52" t="s">
        <v>43</v>
      </c>
      <c r="E37" s="53" t="s">
        <v>42</v>
      </c>
      <c r="F37" s="25">
        <v>39703256.859999999</v>
      </c>
      <c r="G37" s="21">
        <v>39703256.859999999</v>
      </c>
      <c r="H37" s="48" t="s">
        <v>111</v>
      </c>
      <c r="I37" s="48" t="s">
        <v>111</v>
      </c>
      <c r="J37" s="49">
        <v>19074771.98</v>
      </c>
      <c r="K37" s="49">
        <v>19074771.98</v>
      </c>
      <c r="L37" s="49" t="s">
        <v>111</v>
      </c>
      <c r="M37" s="49" t="s">
        <v>111</v>
      </c>
      <c r="N37" s="44">
        <f t="shared" si="5"/>
        <v>48.043343263401994</v>
      </c>
      <c r="O37" s="44">
        <f t="shared" si="5"/>
        <v>48.043343263401994</v>
      </c>
      <c r="P37" s="44" t="s">
        <v>111</v>
      </c>
      <c r="Q37" s="44" t="s">
        <v>111</v>
      </c>
      <c r="R37" s="48">
        <v>40452364.25</v>
      </c>
      <c r="S37" s="48">
        <v>40452364.25</v>
      </c>
      <c r="T37" s="48" t="s">
        <v>111</v>
      </c>
      <c r="U37" s="48" t="s">
        <v>111</v>
      </c>
      <c r="V37" s="49">
        <v>20796143.699999999</v>
      </c>
      <c r="W37" s="49">
        <v>20796143.699999999</v>
      </c>
      <c r="X37" s="49" t="s">
        <v>111</v>
      </c>
      <c r="Y37" s="49" t="s">
        <v>111</v>
      </c>
      <c r="Z37" s="44">
        <f t="shared" si="6"/>
        <v>51.408969748906578</v>
      </c>
      <c r="AA37" s="44">
        <f t="shared" si="6"/>
        <v>51.408969748906578</v>
      </c>
      <c r="AB37" s="44" t="s">
        <v>111</v>
      </c>
      <c r="AC37" s="44" t="s">
        <v>111</v>
      </c>
      <c r="AD37" s="50">
        <f t="shared" si="10"/>
        <v>109.02433707624326</v>
      </c>
      <c r="AE37" s="50">
        <f t="shared" si="11"/>
        <v>109.02433707624326</v>
      </c>
      <c r="AF37" s="50" t="s">
        <v>111</v>
      </c>
      <c r="AG37" s="50" t="s">
        <v>111</v>
      </c>
    </row>
    <row r="38" spans="1:33" s="11" customFormat="1" ht="16.5" customHeight="1" x14ac:dyDescent="0.25">
      <c r="A38" s="19" t="s">
        <v>95</v>
      </c>
      <c r="B38" s="51" t="s">
        <v>42</v>
      </c>
      <c r="C38" s="52" t="s">
        <v>96</v>
      </c>
      <c r="D38" s="52" t="s">
        <v>43</v>
      </c>
      <c r="E38" s="53" t="s">
        <v>42</v>
      </c>
      <c r="F38" s="25">
        <v>7469854.8300000001</v>
      </c>
      <c r="G38" s="21">
        <v>4683943.83</v>
      </c>
      <c r="H38" s="48">
        <v>562023</v>
      </c>
      <c r="I38" s="48">
        <v>2223888</v>
      </c>
      <c r="J38" s="49">
        <v>3666627.05</v>
      </c>
      <c r="K38" s="49">
        <v>2364201.9900000002</v>
      </c>
      <c r="L38" s="49">
        <v>243650.87</v>
      </c>
      <c r="M38" s="49">
        <v>1058774.19</v>
      </c>
      <c r="N38" s="44">
        <f t="shared" si="5"/>
        <v>49.085653382101938</v>
      </c>
      <c r="O38" s="44">
        <f t="shared" si="5"/>
        <v>50.474601656356761</v>
      </c>
      <c r="P38" s="44">
        <f t="shared" si="5"/>
        <v>43.352473119427493</v>
      </c>
      <c r="Q38" s="44">
        <f t="shared" si="5"/>
        <v>47.609150730612335</v>
      </c>
      <c r="R38" s="48">
        <v>7647697.7999999998</v>
      </c>
      <c r="S38" s="48">
        <v>4519051.8</v>
      </c>
      <c r="T38" s="48">
        <v>748019</v>
      </c>
      <c r="U38" s="48">
        <v>2380627</v>
      </c>
      <c r="V38" s="49">
        <v>3770477.81</v>
      </c>
      <c r="W38" s="49">
        <v>2259328.64</v>
      </c>
      <c r="X38" s="49">
        <v>374005.62</v>
      </c>
      <c r="Y38" s="49">
        <v>1137143.55</v>
      </c>
      <c r="Z38" s="44">
        <f t="shared" si="6"/>
        <v>49.302128674592765</v>
      </c>
      <c r="AA38" s="44">
        <f t="shared" si="6"/>
        <v>49.995634925007941</v>
      </c>
      <c r="AB38" s="44">
        <f t="shared" si="6"/>
        <v>49.999481296598084</v>
      </c>
      <c r="AC38" s="44">
        <f t="shared" si="6"/>
        <v>47.7665568776629</v>
      </c>
      <c r="AD38" s="50">
        <f t="shared" si="10"/>
        <v>102.83232405651947</v>
      </c>
      <c r="AE38" s="50">
        <f t="shared" si="11"/>
        <v>95.564112100252473</v>
      </c>
      <c r="AF38" s="50">
        <f t="shared" si="12"/>
        <v>153.50062981511209</v>
      </c>
      <c r="AG38" s="50">
        <f t="shared" si="13"/>
        <v>107.40189558266434</v>
      </c>
    </row>
    <row r="39" spans="1:33" s="11" customFormat="1" ht="16.5" customHeight="1" x14ac:dyDescent="0.25">
      <c r="A39" s="19" t="s">
        <v>97</v>
      </c>
      <c r="B39" s="51" t="s">
        <v>42</v>
      </c>
      <c r="C39" s="52" t="s">
        <v>98</v>
      </c>
      <c r="D39" s="52" t="s">
        <v>43</v>
      </c>
      <c r="E39" s="53" t="s">
        <v>42</v>
      </c>
      <c r="F39" s="25">
        <v>3555498</v>
      </c>
      <c r="G39" s="21">
        <v>3510498</v>
      </c>
      <c r="H39" s="48">
        <v>45000</v>
      </c>
      <c r="I39" s="48" t="s">
        <v>111</v>
      </c>
      <c r="J39" s="49">
        <v>905120</v>
      </c>
      <c r="K39" s="49">
        <v>890120</v>
      </c>
      <c r="L39" s="49">
        <v>15000</v>
      </c>
      <c r="M39" s="49" t="s">
        <v>111</v>
      </c>
      <c r="N39" s="44">
        <f t="shared" si="5"/>
        <v>25.456912083764355</v>
      </c>
      <c r="O39" s="44">
        <f t="shared" si="5"/>
        <v>25.355946649164878</v>
      </c>
      <c r="P39" s="44">
        <f t="shared" si="5"/>
        <v>33.333333333333336</v>
      </c>
      <c r="Q39" s="44" t="s">
        <v>111</v>
      </c>
      <c r="R39" s="48">
        <v>3530760</v>
      </c>
      <c r="S39" s="48">
        <v>3485760</v>
      </c>
      <c r="T39" s="48">
        <v>45000</v>
      </c>
      <c r="U39" s="48" t="s">
        <v>111</v>
      </c>
      <c r="V39" s="49">
        <v>885248</v>
      </c>
      <c r="W39" s="49">
        <v>870248</v>
      </c>
      <c r="X39" s="49">
        <v>15000</v>
      </c>
      <c r="Y39" s="49" t="s">
        <v>111</v>
      </c>
      <c r="Z39" s="44">
        <f t="shared" si="6"/>
        <v>25.072448991152047</v>
      </c>
      <c r="AA39" s="44">
        <f t="shared" si="6"/>
        <v>24.965803727164236</v>
      </c>
      <c r="AB39" s="44">
        <f t="shared" si="6"/>
        <v>33.333333333333336</v>
      </c>
      <c r="AC39" s="44" t="s">
        <v>111</v>
      </c>
      <c r="AD39" s="50">
        <f t="shared" si="10"/>
        <v>97.804490012374046</v>
      </c>
      <c r="AE39" s="50">
        <f t="shared" si="11"/>
        <v>97.767492023547391</v>
      </c>
      <c r="AF39" s="50">
        <f t="shared" si="12"/>
        <v>100</v>
      </c>
      <c r="AG39" s="50" t="s">
        <v>111</v>
      </c>
    </row>
    <row r="40" spans="1:33" s="11" customFormat="1" ht="16.5" customHeight="1" x14ac:dyDescent="0.25">
      <c r="A40" s="19" t="s">
        <v>99</v>
      </c>
      <c r="B40" s="51" t="s">
        <v>42</v>
      </c>
      <c r="C40" s="52" t="s">
        <v>100</v>
      </c>
      <c r="D40" s="52" t="s">
        <v>43</v>
      </c>
      <c r="E40" s="53" t="s">
        <v>42</v>
      </c>
      <c r="F40" s="25">
        <v>14941348.199999999</v>
      </c>
      <c r="G40" s="21">
        <v>14941348.199999999</v>
      </c>
      <c r="H40" s="48" t="s">
        <v>111</v>
      </c>
      <c r="I40" s="48" t="s">
        <v>111</v>
      </c>
      <c r="J40" s="49">
        <v>9094392.1999999993</v>
      </c>
      <c r="K40" s="49">
        <v>9094392.1999999993</v>
      </c>
      <c r="L40" s="49" t="s">
        <v>111</v>
      </c>
      <c r="M40" s="49" t="s">
        <v>111</v>
      </c>
      <c r="N40" s="44">
        <f t="shared" si="5"/>
        <v>60.867279701037951</v>
      </c>
      <c r="O40" s="44">
        <f t="shared" si="5"/>
        <v>60.867279701037951</v>
      </c>
      <c r="P40" s="44" t="s">
        <v>111</v>
      </c>
      <c r="Q40" s="44" t="s">
        <v>111</v>
      </c>
      <c r="R40" s="48">
        <v>11855811</v>
      </c>
      <c r="S40" s="48">
        <v>11855811</v>
      </c>
      <c r="T40" s="48" t="s">
        <v>111</v>
      </c>
      <c r="U40" s="48" t="s">
        <v>111</v>
      </c>
      <c r="V40" s="49">
        <v>6573513.4800000004</v>
      </c>
      <c r="W40" s="49">
        <v>6573513.4800000004</v>
      </c>
      <c r="X40" s="49" t="s">
        <v>111</v>
      </c>
      <c r="Y40" s="49" t="s">
        <v>111</v>
      </c>
      <c r="Z40" s="44">
        <f t="shared" si="6"/>
        <v>55.445498245543895</v>
      </c>
      <c r="AA40" s="44">
        <f t="shared" si="6"/>
        <v>55.445498245543895</v>
      </c>
      <c r="AB40" s="44" t="s">
        <v>111</v>
      </c>
      <c r="AC40" s="44" t="s">
        <v>111</v>
      </c>
      <c r="AD40" s="50">
        <f t="shared" si="10"/>
        <v>72.280954410565229</v>
      </c>
      <c r="AE40" s="50">
        <f t="shared" si="11"/>
        <v>72.280954410565229</v>
      </c>
      <c r="AF40" s="50" t="s">
        <v>111</v>
      </c>
      <c r="AG40" s="50" t="s">
        <v>111</v>
      </c>
    </row>
    <row r="41" spans="1:33" s="11" customFormat="1" ht="16.5" customHeight="1" x14ac:dyDescent="0.25">
      <c r="A41" s="19" t="s">
        <v>101</v>
      </c>
      <c r="B41" s="51" t="s">
        <v>42</v>
      </c>
      <c r="C41" s="52" t="s">
        <v>102</v>
      </c>
      <c r="D41" s="52" t="s">
        <v>43</v>
      </c>
      <c r="E41" s="53" t="s">
        <v>42</v>
      </c>
      <c r="F41" s="25">
        <v>20000</v>
      </c>
      <c r="G41" s="21">
        <v>20000</v>
      </c>
      <c r="H41" s="48" t="s">
        <v>111</v>
      </c>
      <c r="I41" s="48" t="s">
        <v>111</v>
      </c>
      <c r="J41" s="49" t="s">
        <v>111</v>
      </c>
      <c r="K41" s="49" t="s">
        <v>111</v>
      </c>
      <c r="L41" s="49" t="s">
        <v>111</v>
      </c>
      <c r="M41" s="49" t="s">
        <v>111</v>
      </c>
      <c r="N41" s="44" t="s">
        <v>111</v>
      </c>
      <c r="O41" s="44" t="s">
        <v>111</v>
      </c>
      <c r="P41" s="44" t="s">
        <v>111</v>
      </c>
      <c r="Q41" s="44" t="s">
        <v>111</v>
      </c>
      <c r="R41" s="48" t="s">
        <v>111</v>
      </c>
      <c r="S41" s="48" t="s">
        <v>111</v>
      </c>
      <c r="T41" s="48" t="s">
        <v>111</v>
      </c>
      <c r="U41" s="48" t="s">
        <v>111</v>
      </c>
      <c r="V41" s="49" t="s">
        <v>111</v>
      </c>
      <c r="W41" s="49" t="s">
        <v>111</v>
      </c>
      <c r="X41" s="49" t="s">
        <v>111</v>
      </c>
      <c r="Y41" s="49" t="s">
        <v>111</v>
      </c>
      <c r="Z41" s="44" t="s">
        <v>111</v>
      </c>
      <c r="AA41" s="44" t="s">
        <v>111</v>
      </c>
      <c r="AB41" s="44" t="s">
        <v>111</v>
      </c>
      <c r="AC41" s="44" t="s">
        <v>111</v>
      </c>
      <c r="AD41" s="50" t="s">
        <v>111</v>
      </c>
      <c r="AE41" s="50" t="s">
        <v>111</v>
      </c>
      <c r="AF41" s="50" t="s">
        <v>111</v>
      </c>
      <c r="AG41" s="50" t="s">
        <v>111</v>
      </c>
    </row>
    <row r="42" spans="1:33" s="11" customFormat="1" ht="16.5" customHeight="1" x14ac:dyDescent="0.25">
      <c r="A42" s="19" t="s">
        <v>103</v>
      </c>
      <c r="B42" s="51" t="s">
        <v>42</v>
      </c>
      <c r="C42" s="52" t="s">
        <v>104</v>
      </c>
      <c r="D42" s="52" t="s">
        <v>43</v>
      </c>
      <c r="E42" s="53" t="s">
        <v>42</v>
      </c>
      <c r="F42" s="25">
        <v>8423614</v>
      </c>
      <c r="G42" s="21" t="s">
        <v>111</v>
      </c>
      <c r="H42" s="48">
        <v>8423614</v>
      </c>
      <c r="I42" s="48" t="s">
        <v>111</v>
      </c>
      <c r="J42" s="49">
        <v>5390000</v>
      </c>
      <c r="K42" s="49" t="s">
        <v>111</v>
      </c>
      <c r="L42" s="49">
        <v>5390000</v>
      </c>
      <c r="M42" s="49" t="s">
        <v>111</v>
      </c>
      <c r="N42" s="44">
        <f t="shared" si="5"/>
        <v>63.98678761871092</v>
      </c>
      <c r="O42" s="44" t="s">
        <v>111</v>
      </c>
      <c r="P42" s="44">
        <f t="shared" si="5"/>
        <v>63.98678761871092</v>
      </c>
      <c r="Q42" s="44" t="s">
        <v>111</v>
      </c>
      <c r="R42" s="48">
        <v>8678552</v>
      </c>
      <c r="S42" s="48" t="s">
        <v>111</v>
      </c>
      <c r="T42" s="48">
        <v>8678552</v>
      </c>
      <c r="U42" s="48" t="s">
        <v>111</v>
      </c>
      <c r="V42" s="49">
        <v>4500000</v>
      </c>
      <c r="W42" s="49" t="s">
        <v>111</v>
      </c>
      <c r="X42" s="49">
        <v>4500000</v>
      </c>
      <c r="Y42" s="49" t="s">
        <v>111</v>
      </c>
      <c r="Z42" s="44">
        <f t="shared" si="6"/>
        <v>51.85196793197759</v>
      </c>
      <c r="AA42" s="44" t="s">
        <v>111</v>
      </c>
      <c r="AB42" s="44">
        <f t="shared" si="6"/>
        <v>51.85196793197759</v>
      </c>
      <c r="AC42" s="44" t="s">
        <v>111</v>
      </c>
      <c r="AD42" s="50">
        <f t="shared" si="10"/>
        <v>83.48794063079778</v>
      </c>
      <c r="AE42" s="50" t="s">
        <v>111</v>
      </c>
      <c r="AF42" s="50">
        <f t="shared" si="12"/>
        <v>83.48794063079778</v>
      </c>
      <c r="AG42" s="50" t="s">
        <v>111</v>
      </c>
    </row>
    <row r="43" spans="1:33" s="11" customFormat="1" ht="16.5" customHeight="1" x14ac:dyDescent="0.25">
      <c r="A43" s="19" t="s">
        <v>105</v>
      </c>
      <c r="B43" s="51" t="s">
        <v>42</v>
      </c>
      <c r="C43" s="52" t="s">
        <v>106</v>
      </c>
      <c r="D43" s="52" t="s">
        <v>43</v>
      </c>
      <c r="E43" s="53" t="s">
        <v>42</v>
      </c>
      <c r="F43" s="25">
        <v>34715739.710000001</v>
      </c>
      <c r="G43" s="21">
        <v>33796189.710000001</v>
      </c>
      <c r="H43" s="48">
        <v>8316400</v>
      </c>
      <c r="I43" s="48">
        <v>670150</v>
      </c>
      <c r="J43" s="49">
        <v>22273276.719999999</v>
      </c>
      <c r="K43" s="49">
        <v>21609726.719999999</v>
      </c>
      <c r="L43" s="49">
        <v>8316400</v>
      </c>
      <c r="M43" s="49">
        <v>414150</v>
      </c>
      <c r="N43" s="44">
        <f t="shared" si="5"/>
        <v>64.15901520768719</v>
      </c>
      <c r="O43" s="44">
        <f t="shared" si="5"/>
        <v>63.941310856134379</v>
      </c>
      <c r="P43" s="44">
        <f t="shared" si="5"/>
        <v>100</v>
      </c>
      <c r="Q43" s="44">
        <f t="shared" si="5"/>
        <v>61.79959710512572</v>
      </c>
      <c r="R43" s="48">
        <v>29711627.98</v>
      </c>
      <c r="S43" s="48">
        <v>27897127.98</v>
      </c>
      <c r="T43" s="48" t="s">
        <v>111</v>
      </c>
      <c r="U43" s="48">
        <v>2015500</v>
      </c>
      <c r="V43" s="49">
        <v>17621339.75</v>
      </c>
      <c r="W43" s="49">
        <v>16417186</v>
      </c>
      <c r="X43" s="49" t="s">
        <v>111</v>
      </c>
      <c r="Y43" s="49">
        <v>1355800</v>
      </c>
      <c r="Z43" s="44">
        <f t="shared" si="6"/>
        <v>59.307890371613354</v>
      </c>
      <c r="AA43" s="44">
        <f t="shared" si="6"/>
        <v>58.849018478783208</v>
      </c>
      <c r="AB43" s="44" t="s">
        <v>111</v>
      </c>
      <c r="AC43" s="44">
        <f t="shared" si="6"/>
        <v>67.268667824361202</v>
      </c>
      <c r="AD43" s="50">
        <f t="shared" si="10"/>
        <v>79.114267611002859</v>
      </c>
      <c r="AE43" s="50">
        <f t="shared" si="11"/>
        <v>75.971280029218249</v>
      </c>
      <c r="AF43" s="50" t="s">
        <v>111</v>
      </c>
      <c r="AG43" s="50">
        <f t="shared" si="13"/>
        <v>327.36931063624291</v>
      </c>
    </row>
    <row r="44" spans="1:33" s="11" customFormat="1" ht="16.5" customHeight="1" x14ac:dyDescent="0.25">
      <c r="A44" s="19" t="s">
        <v>107</v>
      </c>
      <c r="B44" s="51" t="s">
        <v>42</v>
      </c>
      <c r="C44" s="52" t="s">
        <v>108</v>
      </c>
      <c r="D44" s="52" t="s">
        <v>43</v>
      </c>
      <c r="E44" s="53" t="s">
        <v>42</v>
      </c>
      <c r="F44" s="25">
        <v>200000</v>
      </c>
      <c r="G44" s="21">
        <v>200000</v>
      </c>
      <c r="H44" s="48" t="s">
        <v>111</v>
      </c>
      <c r="I44" s="48" t="s">
        <v>111</v>
      </c>
      <c r="J44" s="49">
        <v>199900</v>
      </c>
      <c r="K44" s="49">
        <v>199900</v>
      </c>
      <c r="L44" s="49" t="s">
        <v>111</v>
      </c>
      <c r="M44" s="49" t="s">
        <v>111</v>
      </c>
      <c r="N44" s="44">
        <f t="shared" si="5"/>
        <v>99.95</v>
      </c>
      <c r="O44" s="44">
        <f t="shared" si="5"/>
        <v>99.95</v>
      </c>
      <c r="P44" s="44" t="s">
        <v>111</v>
      </c>
      <c r="Q44" s="44" t="s">
        <v>111</v>
      </c>
      <c r="R44" s="48">
        <v>1060000</v>
      </c>
      <c r="S44" s="48">
        <v>1060000</v>
      </c>
      <c r="T44" s="48" t="s">
        <v>111</v>
      </c>
      <c r="U44" s="48" t="s">
        <v>111</v>
      </c>
      <c r="V44" s="49">
        <v>509232.6</v>
      </c>
      <c r="W44" s="49">
        <v>509232.6</v>
      </c>
      <c r="X44" s="49" t="s">
        <v>111</v>
      </c>
      <c r="Y44" s="49" t="s">
        <v>111</v>
      </c>
      <c r="Z44" s="44">
        <f t="shared" si="6"/>
        <v>48.04081132075472</v>
      </c>
      <c r="AA44" s="44">
        <f t="shared" si="6"/>
        <v>48.04081132075472</v>
      </c>
      <c r="AB44" s="44" t="s">
        <v>111</v>
      </c>
      <c r="AC44" s="44" t="s">
        <v>111</v>
      </c>
      <c r="AD44" s="50">
        <f t="shared" si="10"/>
        <v>254.74367183591795</v>
      </c>
      <c r="AE44" s="50">
        <f t="shared" si="11"/>
        <v>254.74367183591795</v>
      </c>
      <c r="AF44" s="50" t="s">
        <v>111</v>
      </c>
      <c r="AG44" s="50" t="s">
        <v>111</v>
      </c>
    </row>
    <row r="45" spans="1:33" s="11" customFormat="1" ht="34.5" x14ac:dyDescent="0.25">
      <c r="A45" s="19" t="s">
        <v>109</v>
      </c>
      <c r="B45" s="51" t="s">
        <v>42</v>
      </c>
      <c r="C45" s="52" t="s">
        <v>110</v>
      </c>
      <c r="D45" s="52" t="s">
        <v>43</v>
      </c>
      <c r="E45" s="53" t="s">
        <v>42</v>
      </c>
      <c r="F45" s="25" t="s">
        <v>111</v>
      </c>
      <c r="G45" s="21">
        <v>30136554</v>
      </c>
      <c r="H45" s="48" t="s">
        <v>111</v>
      </c>
      <c r="I45" s="48" t="s">
        <v>111</v>
      </c>
      <c r="J45" s="49" t="s">
        <v>111</v>
      </c>
      <c r="K45" s="49">
        <v>15293350</v>
      </c>
      <c r="L45" s="49" t="s">
        <v>111</v>
      </c>
      <c r="M45" s="49" t="s">
        <v>111</v>
      </c>
      <c r="N45" s="44" t="s">
        <v>111</v>
      </c>
      <c r="O45" s="44">
        <f t="shared" si="5"/>
        <v>50.746843849499186</v>
      </c>
      <c r="P45" s="44" t="s">
        <v>111</v>
      </c>
      <c r="Q45" s="44" t="s">
        <v>111</v>
      </c>
      <c r="R45" s="48">
        <v>4067015</v>
      </c>
      <c r="S45" s="48">
        <v>42586300</v>
      </c>
      <c r="T45" s="48" t="s">
        <v>111</v>
      </c>
      <c r="U45" s="48" t="s">
        <v>111</v>
      </c>
      <c r="V45" s="49" t="s">
        <v>111</v>
      </c>
      <c r="W45" s="49">
        <v>24257992.5</v>
      </c>
      <c r="X45" s="49" t="s">
        <v>111</v>
      </c>
      <c r="Y45" s="49" t="s">
        <v>111</v>
      </c>
      <c r="Z45" s="44" t="s">
        <v>111</v>
      </c>
      <c r="AA45" s="44">
        <f t="shared" si="6"/>
        <v>56.961963119594799</v>
      </c>
      <c r="AB45" s="44" t="s">
        <v>111</v>
      </c>
      <c r="AC45" s="44" t="s">
        <v>111</v>
      </c>
      <c r="AD45" s="50" t="s">
        <v>111</v>
      </c>
      <c r="AE45" s="50">
        <f t="shared" si="11"/>
        <v>158.61791236060117</v>
      </c>
      <c r="AF45" s="50" t="s">
        <v>111</v>
      </c>
      <c r="AG45" s="50" t="s">
        <v>111</v>
      </c>
    </row>
    <row r="46" spans="1:33" s="63" customFormat="1" ht="15.75" thickBot="1" x14ac:dyDescent="0.3">
      <c r="A46" s="60"/>
      <c r="B46" s="61"/>
      <c r="C46" s="61"/>
      <c r="D46" s="61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3" s="11" customFormat="1" ht="24" thickBot="1" x14ac:dyDescent="0.3">
      <c r="A47" s="27" t="s">
        <v>36</v>
      </c>
      <c r="B47" s="28"/>
      <c r="C47" s="28"/>
      <c r="D47" s="28"/>
      <c r="E47" s="28"/>
      <c r="F47" s="58">
        <v>-151964267.77000001</v>
      </c>
      <c r="G47" s="58">
        <v>-142918185.91999999</v>
      </c>
      <c r="H47" s="58">
        <v>-8444545.1500000004</v>
      </c>
      <c r="I47" s="58">
        <v>-601536.69999999995</v>
      </c>
      <c r="J47" s="59">
        <v>-54257222.5</v>
      </c>
      <c r="K47" s="59">
        <v>-54188801.140000001</v>
      </c>
      <c r="L47" s="59">
        <v>205578.25</v>
      </c>
      <c r="M47" s="59">
        <v>-273999.61</v>
      </c>
      <c r="N47" s="31" t="s">
        <v>32</v>
      </c>
      <c r="O47" s="31" t="s">
        <v>32</v>
      </c>
      <c r="P47" s="31" t="s">
        <v>32</v>
      </c>
      <c r="Q47" s="31" t="s">
        <v>32</v>
      </c>
      <c r="R47" s="29">
        <v>-105049115.92</v>
      </c>
      <c r="S47" s="29">
        <v>-99802181.980000004</v>
      </c>
      <c r="T47" s="29">
        <v>-4847061.78</v>
      </c>
      <c r="U47" s="29">
        <v>-399872.16</v>
      </c>
      <c r="V47" s="30">
        <v>-41532474.100000001</v>
      </c>
      <c r="W47" s="30">
        <v>-44328991.719999999</v>
      </c>
      <c r="X47" s="30">
        <v>408135.7</v>
      </c>
      <c r="Y47" s="30">
        <v>2388381.92</v>
      </c>
      <c r="Z47" s="31" t="s">
        <v>32</v>
      </c>
      <c r="AA47" s="31" t="s">
        <v>32</v>
      </c>
      <c r="AB47" s="31" t="s">
        <v>32</v>
      </c>
      <c r="AC47" s="31" t="s">
        <v>32</v>
      </c>
      <c r="AD47" s="32" t="s">
        <v>32</v>
      </c>
      <c r="AE47" s="32" t="s">
        <v>32</v>
      </c>
      <c r="AF47" s="32" t="s">
        <v>32</v>
      </c>
      <c r="AG47" s="33" t="s">
        <v>32</v>
      </c>
    </row>
  </sheetData>
  <mergeCells count="13">
    <mergeCell ref="B7:E7"/>
    <mergeCell ref="B8:E8"/>
    <mergeCell ref="B6:E6"/>
    <mergeCell ref="A2:XFD2"/>
    <mergeCell ref="AD4:AG4"/>
    <mergeCell ref="A4:A5"/>
    <mergeCell ref="F4:I4"/>
    <mergeCell ref="J4:M4"/>
    <mergeCell ref="N4:Q4"/>
    <mergeCell ref="R4:U4"/>
    <mergeCell ref="V4:Y4"/>
    <mergeCell ref="Z4:AC4"/>
    <mergeCell ref="B4:E5"/>
  </mergeCells>
  <pageMargins left="0.78749999999999998" right="0.59027779999999996" top="0.59027779999999996" bottom="0.39374999999999999" header="0" footer="0"/>
  <pageSetup paperSize="9" scale="99" fitToWidth="3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Revizor</cp:lastModifiedBy>
  <dcterms:created xsi:type="dcterms:W3CDTF">2018-08-17T06:48:42Z</dcterms:created>
  <dcterms:modified xsi:type="dcterms:W3CDTF">2022-07-08T08:49:46Z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