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5" yWindow="-180" windowWidth="15120" windowHeight="12405"/>
  </bookViews>
  <sheets>
    <sheet name="2021" sheetId="3" r:id="rId1"/>
    <sheet name="Доходы" sheetId="2" r:id="rId2"/>
  </sheets>
  <definedNames>
    <definedName name="_xlnm._FilterDatabase" localSheetId="1" hidden="1">Доходы!$A$6:$H$49</definedName>
    <definedName name="_xlnm.Print_Titles" localSheetId="1">Доходы!$6:$6</definedName>
    <definedName name="_xlnm.Print_Area" localSheetId="0">'2021'!$A$1:$I$50</definedName>
    <definedName name="_xlnm.Print_Area" localSheetId="1">Доходы!$A$1:$I$49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50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7" i="3"/>
  <c r="F8" i="3"/>
  <c r="F9" i="3"/>
  <c r="F10" i="3"/>
  <c r="F11" i="3"/>
  <c r="F12" i="3"/>
  <c r="F13" i="3"/>
  <c r="F14" i="3"/>
  <c r="F15" i="3"/>
  <c r="F16" i="3"/>
  <c r="F19" i="3"/>
  <c r="F20" i="3"/>
  <c r="F21" i="3"/>
  <c r="F22" i="3"/>
  <c r="F23" i="3"/>
  <c r="F24" i="3"/>
  <c r="F25" i="3"/>
  <c r="F26" i="3"/>
  <c r="F28" i="3"/>
  <c r="F29" i="3"/>
  <c r="F30" i="3"/>
  <c r="F32" i="3"/>
  <c r="F33" i="3"/>
  <c r="F35" i="3"/>
  <c r="F36" i="3"/>
  <c r="F37" i="3"/>
  <c r="F38" i="3"/>
  <c r="F39" i="3"/>
  <c r="F40" i="3"/>
  <c r="F41" i="3"/>
  <c r="F42" i="3"/>
  <c r="F50" i="3"/>
  <c r="F7" i="3"/>
  <c r="F7" i="2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50" i="3"/>
  <c r="E7" i="3"/>
  <c r="E7" i="2"/>
  <c r="H40" i="2" l="1"/>
  <c r="H4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41" i="2"/>
  <c r="H42" i="2"/>
  <c r="H43" i="2"/>
  <c r="H44" i="2"/>
  <c r="H45" i="2"/>
  <c r="H8" i="2"/>
  <c r="H9" i="2"/>
  <c r="H7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9" i="2"/>
  <c r="G8" i="2"/>
  <c r="G7" i="2"/>
  <c r="F49" i="2" l="1"/>
  <c r="F45" i="2"/>
  <c r="F44" i="2"/>
  <c r="F43" i="2"/>
  <c r="F42" i="2"/>
  <c r="F41" i="2"/>
  <c r="F40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6" i="2"/>
  <c r="F15" i="2"/>
  <c r="F14" i="2"/>
  <c r="F13" i="2"/>
  <c r="F12" i="2"/>
  <c r="F11" i="2"/>
  <c r="F10" i="2"/>
  <c r="F9" i="2"/>
  <c r="F8" i="2"/>
  <c r="E49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<sst xmlns="http://schemas.openxmlformats.org/spreadsheetml/2006/main" count="195" uniqueCount="86">
  <si>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</si>
  <si>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</si>
  <si>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</si>
  <si>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</si>
  <si>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</si>
  <si>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</si>
  <si>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</si>
  <si>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</si>
  <si>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</si>
  <si>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</si>
  <si>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</si>
  <si>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</si>
  <si>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</si>
  <si>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</si>
  <si>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</si>
  <si>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</si>
  <si>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</si>
  <si>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</si>
  <si>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</si>
  <si>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</si>
  <si>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</si>
  <si>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</si>
  <si>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</si>
  <si>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</si>
  <si>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</si>
  <si>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</si>
  <si>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</si>
  <si>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</si>
  <si>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</si>
  <si>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</si>
  <si>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</si>
  <si>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</si>
  <si>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</si>
  <si>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</si>
  <si>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Невыясненные поступления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</si>
  <si>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</si>
  <si>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</si>
  <si>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</si>
  <si>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</si>
  <si>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</si>
  <si>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</si>
  <si>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</si>
  <si>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</si>
  <si>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</si>
  <si>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</si>
  <si>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</si>
  <si>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</si>
  <si>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</si>
  <si>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</si>
  <si>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</si>
  <si>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</si>
  <si>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</si>
  <si>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</si>
  <si>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</si>
  <si>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</si>
  <si>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</si>
  <si>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</si>
  <si>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</si>
  <si>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</si>
  <si>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2020 год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</si>
  <si>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</si>
  <si>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</si>
  <si>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</si>
  <si>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Данный вид доходов в бюджете не планируется</t>
  </si>
  <si>
    <t>В связи с дополнительным распределением объёмов безвозмездных поступлений от других бюджетов бюджетной системы РФ</t>
  </si>
  <si>
    <t>В связи с уточнением прогноза ГАДБ</t>
  </si>
  <si>
    <t>Дополнительные поступления средств прошлых лет</t>
  </si>
  <si>
    <t xml:space="preserve">За счет увеличения количества дел, рассматриваемых в судах общей юрисдикции, мировыми судьями </t>
  </si>
  <si>
    <t>В связи с увеличением количества заключенных договоров купли-продажи земельных участков</t>
  </si>
  <si>
    <t>В связи с уменьшением количества договоров купли-продажи муниципального имущества</t>
  </si>
  <si>
    <t xml:space="preserve">Уменьшение количества договоров аренды муниципальных жилых помещений </t>
  </si>
  <si>
    <t>Увеличение поступлений за размещение отходов производства</t>
  </si>
  <si>
    <t xml:space="preserve">Данный вид доходов в бюджете планируется по фактическим поступлениям штрафов </t>
  </si>
  <si>
    <t>В связи с погашением задолженности прошлых лет</t>
  </si>
  <si>
    <t>В связи с фактическим поступлением доходов</t>
  </si>
  <si>
    <t>НАЛОГИ НА ИМУЩЕСТВО</t>
  </si>
  <si>
    <t>Единица измерения: тыс.руб.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</si>
  <si>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</si>
  <si>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</si>
  <si>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</si>
  <si>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</si>
  <si>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2021 год</t>
  </si>
  <si>
    <t>Данный вид доходов в бюджете планируется по фактическим поступлениям</t>
  </si>
  <si>
    <t>В связи с увеличением количества договоров купли-продажи муниципального имущества</t>
  </si>
  <si>
    <t>Увеличение количества договоров за пользование муниципальным имуществом</t>
  </si>
  <si>
    <t>В первоначальном плане ошибочно отражена дотация, заменненая отчислениями доп. норматива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</si>
</sst>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FFD5AB"/>
        <bgColor rgb="FFFFFFFF"/>
      </patternFill>
    </fill>
  </fills>
  <borders count="5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BFBFBF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 style="thin">
        <color rgb="FFD9D9D9"/>
      </right>
      <top/>
      <bottom style="thin">
        <color rgb="FFB9CDE5"/>
      </bottom>
      <diagonal/>
    </border>
  </borders>
  <cellStyleXfs count="79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  <xf numFmtId="49" fontId="15" fillId="0" borderId="46">
      <alignment horizontal="center" vertical="center" wrapText="1"/>
    </xf>
    <xf numFmtId="164" fontId="16" fillId="2" borderId="9">
      <alignment horizontal="right" vertical="top" wrapText="1" shrinkToFit="1"/>
    </xf>
    <xf numFmtId="164" fontId="16" fillId="2" borderId="10">
      <alignment horizontal="right" vertical="top" shrinkToFit="1"/>
    </xf>
    <xf numFmtId="0" fontId="14" fillId="0" borderId="47"/>
    <xf numFmtId="0" fontId="14" fillId="0" borderId="48"/>
    <xf numFmtId="0" fontId="14" fillId="0" borderId="49"/>
    <xf numFmtId="0" fontId="16" fillId="5" borderId="50"/>
    <xf numFmtId="0" fontId="7" fillId="0" borderId="3"/>
    <xf numFmtId="0" fontId="7" fillId="0" borderId="3"/>
    <xf numFmtId="4" fontId="2" fillId="0" borderId="16">
      <alignment horizontal="right" vertical="top" shrinkToFit="1"/>
    </xf>
    <xf numFmtId="164" fontId="3" fillId="4" borderId="16">
      <alignment horizontal="right" vertical="top" shrinkToFit="1"/>
    </xf>
    <xf numFmtId="164" fontId="2" fillId="0" borderId="16">
      <alignment horizontal="right" vertical="top" shrinkToFi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164" fontId="2" fillId="0" borderId="16">
      <alignment horizontal="right" vertical="top" shrinkToFit="1"/>
    </xf>
    <xf numFmtId="0" fontId="7" fillId="0" borderId="3"/>
    <xf numFmtId="0" fontId="7" fillId="0" borderId="3"/>
    <xf numFmtId="164" fontId="2" fillId="0" borderId="16">
      <alignment horizontal="right" vertical="top" shrinkToFit="1"/>
    </xf>
    <xf numFmtId="0" fontId="7" fillId="0" borderId="3"/>
    <xf numFmtId="0" fontId="7" fillId="0" borderId="3"/>
    <xf numFmtId="0" fontId="7" fillId="0" borderId="3"/>
    <xf numFmtId="0" fontId="7" fillId="0" borderId="3"/>
    <xf numFmtId="4" fontId="2" fillId="0" borderId="16">
      <alignment horizontal="right" vertical="top" shrinkToFit="1"/>
    </xf>
    <xf numFmtId="164" fontId="3" fillId="4" borderId="16">
      <alignment horizontal="right" vertical="top" shrinkToFit="1"/>
    </xf>
    <xf numFmtId="164" fontId="2" fillId="0" borderId="16">
      <alignment horizontal="right" vertical="top" shrinkToFi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0" fontId="7" fillId="0" borderId="3"/>
  </cellStyleXfs>
  <cellXfs count="155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10" fillId="0" borderId="16" xfId="22" applyNumberFormat="1" applyFont="1" applyProtection="1">
      <alignment horizontal="right" vertical="top" shrinkToFi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9" xfId="9" applyNumberFormat="1" applyFont="1" applyFill="1" applyProtection="1">
      <alignment horizontal="right" vertical="top" wrapText="1" shrinkToFi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6" borderId="13" xfId="14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8" fillId="0" borderId="16" xfId="18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4" fontId="8" fillId="8" borderId="28" xfId="25" applyNumberFormat="1" applyFont="1" applyFill="1" applyBorder="1" applyProtection="1">
      <alignment horizontal="right" shrinkToFit="1"/>
    </xf>
    <xf numFmtId="165" fontId="8" fillId="8" borderId="29" xfId="22" applyNumberFormat="1" applyFont="1" applyFill="1" applyBorder="1" applyProtection="1">
      <alignment horizontal="right" vertical="top" shrinkToFit="1"/>
    </xf>
    <xf numFmtId="164" fontId="8" fillId="8" borderId="29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9" xfId="24" applyNumberFormat="1" applyFont="1" applyFill="1" applyBorder="1" applyProtection="1">
      <alignment horizontal="right" shrinkToFit="1"/>
    </xf>
    <xf numFmtId="164" fontId="8" fillId="8" borderId="29" xfId="23" applyNumberFormat="1" applyFont="1" applyFill="1" applyBorder="1" applyAlignment="1" applyProtection="1">
      <alignment horizontal="right"/>
    </xf>
    <xf numFmtId="0" fontId="8" fillId="8" borderId="29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4" fontId="10" fillId="7" borderId="30" xfId="22" applyNumberFormat="1" applyFont="1" applyFill="1" applyBorder="1" applyProtection="1">
      <alignment horizontal="right" vertical="top" shrinkToFit="1"/>
    </xf>
    <xf numFmtId="165" fontId="10" fillId="7" borderId="31" xfId="22" applyNumberFormat="1" applyFont="1" applyFill="1" applyBorder="1" applyProtection="1">
      <alignment horizontal="right" vertical="top" shrinkToFit="1"/>
    </xf>
    <xf numFmtId="0" fontId="8" fillId="7" borderId="32" xfId="8" quotePrefix="1" applyNumberFormat="1" applyFont="1" applyFill="1" applyBorder="1" applyProtection="1">
      <alignment horizontal="left" vertical="top" wrapText="1"/>
    </xf>
    <xf numFmtId="164" fontId="8" fillId="7" borderId="32" xfId="8" quotePrefix="1" applyNumberFormat="1" applyFont="1" applyFill="1" applyBorder="1" applyAlignment="1" applyProtection="1">
      <alignment horizontal="right" vertical="top" wrapText="1"/>
    </xf>
    <xf numFmtId="164" fontId="8" fillId="7" borderId="32" xfId="9" applyNumberFormat="1" applyFont="1" applyFill="1" applyBorder="1" applyProtection="1">
      <alignment horizontal="right" vertical="top" wrapText="1" shrinkToFit="1"/>
    </xf>
    <xf numFmtId="164" fontId="8" fillId="7" borderId="33" xfId="10" applyNumberFormat="1" applyFont="1" applyFill="1" applyBorder="1" applyProtection="1">
      <alignment horizontal="right" vertical="top" shrinkToFit="1"/>
    </xf>
    <xf numFmtId="165" fontId="8" fillId="7" borderId="34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5" xfId="4" applyNumberFormat="1" applyFont="1" applyBorder="1" applyAlignment="1" applyProtection="1">
      <alignment horizontal="center" vertical="center" wrapTex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6" borderId="39" xfId="22" applyNumberFormat="1" applyFont="1" applyFill="1" applyBorder="1" applyProtection="1">
      <alignment horizontal="right" vertical="top" shrinkToFit="1"/>
    </xf>
    <xf numFmtId="164" fontId="10" fillId="0" borderId="41" xfId="22" applyNumberFormat="1" applyFont="1" applyBorder="1" applyProtection="1">
      <alignment horizontal="right" vertical="top" shrinkToFit="1"/>
    </xf>
    <xf numFmtId="165" fontId="10" fillId="6" borderId="40" xfId="22" applyNumberFormat="1" applyFont="1" applyFill="1" applyBorder="1" applyProtection="1">
      <alignment horizontal="right" vertical="top" shrinkToFit="1"/>
    </xf>
    <xf numFmtId="165" fontId="10" fillId="0" borderId="42" xfId="22" applyNumberFormat="1" applyFont="1" applyBorder="1" applyProtection="1">
      <alignment horizontal="right" vertical="top" shrinkToFit="1"/>
    </xf>
    <xf numFmtId="165" fontId="10" fillId="0" borderId="43" xfId="22" applyNumberFormat="1" applyFont="1" applyFill="1" applyBorder="1" applyAlignment="1" applyProtection="1">
      <alignment horizontal="left" vertical="top" wrapText="1" shrinkToFit="1"/>
    </xf>
    <xf numFmtId="165" fontId="10" fillId="0" borderId="44" xfId="22" applyNumberFormat="1" applyFont="1" applyBorder="1" applyProtection="1">
      <alignment horizontal="right" vertical="top" shrinkToFit="1"/>
    </xf>
    <xf numFmtId="165" fontId="10" fillId="0" borderId="44" xfId="22" applyNumberFormat="1" applyFont="1" applyFill="1" applyBorder="1" applyAlignment="1" applyProtection="1">
      <alignment horizontal="left" vertical="top" wrapText="1" shrinkToFit="1"/>
    </xf>
    <xf numFmtId="165" fontId="10" fillId="0" borderId="36" xfId="22" applyNumberFormat="1" applyFont="1" applyFill="1" applyBorder="1" applyAlignment="1" applyProtection="1">
      <alignment horizontal="left" vertical="center" wrapText="1" shrinkToFit="1"/>
    </xf>
    <xf numFmtId="165" fontId="10" fillId="0" borderId="38" xfId="22" applyNumberFormat="1" applyFont="1" applyFill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165" fontId="10" fillId="0" borderId="45" xfId="22" applyNumberFormat="1" applyFont="1" applyFill="1" applyBorder="1" applyAlignment="1" applyProtection="1">
      <alignment horizontal="left" vertical="top" shrinkToFit="1"/>
    </xf>
    <xf numFmtId="0" fontId="9" fillId="0" borderId="3" xfId="0" applyFont="1" applyFill="1" applyBorder="1" applyProtection="1">
      <protection locked="0"/>
    </xf>
    <xf numFmtId="49" fontId="8" fillId="0" borderId="46" xfId="51" applyNumberFormat="1" applyFont="1" applyFill="1" applyBorder="1" applyProtection="1">
      <alignment horizontal="center" vertical="center" wrapText="1"/>
    </xf>
    <xf numFmtId="49" fontId="8" fillId="0" borderId="52" xfId="51" applyNumberFormat="1" applyFont="1" applyFill="1" applyBorder="1" applyProtection="1">
      <alignment horizontal="center" vertical="center" wrapText="1"/>
    </xf>
    <xf numFmtId="49" fontId="8" fillId="0" borderId="6" xfId="5" applyNumberFormat="1" applyFont="1" applyFill="1" applyBorder="1" applyProtection="1">
      <alignment horizontal="center" vertical="center" wrapText="1"/>
    </xf>
    <xf numFmtId="49" fontId="8" fillId="0" borderId="7" xfId="6" applyNumberFormat="1" applyFont="1" applyFill="1" applyBorder="1" applyProtection="1">
      <alignment horizontal="center" vertical="center" wrapText="1"/>
    </xf>
    <xf numFmtId="0" fontId="8" fillId="9" borderId="8" xfId="7" applyNumberFormat="1" applyFont="1" applyFill="1" applyBorder="1" applyAlignment="1" applyProtection="1">
      <alignment horizontal="left" vertical="top" wrapText="1"/>
    </xf>
    <xf numFmtId="164" fontId="8" fillId="9" borderId="9" xfId="52" applyNumberFormat="1" applyFont="1" applyFill="1" applyBorder="1" applyProtection="1">
      <alignment horizontal="right" vertical="top" wrapText="1" shrinkToFit="1"/>
    </xf>
    <xf numFmtId="164" fontId="8" fillId="9" borderId="10" xfId="53" applyNumberFormat="1" applyFont="1" applyFill="1" applyBorder="1" applyProtection="1">
      <alignment horizontal="right" vertical="top" shrinkToFit="1"/>
    </xf>
    <xf numFmtId="0" fontId="8" fillId="10" borderId="11" xfId="36" applyNumberFormat="1" applyFont="1" applyFill="1" applyBorder="1" applyAlignment="1" applyProtection="1">
      <alignment horizontal="left" vertical="top" wrapText="1"/>
    </xf>
    <xf numFmtId="164" fontId="8" fillId="10" borderId="12" xfId="24" applyNumberFormat="1" applyFont="1" applyFill="1" applyBorder="1" applyAlignment="1" applyProtection="1">
      <alignment horizontal="right" vertical="top" shrinkToFit="1"/>
    </xf>
    <xf numFmtId="164" fontId="8" fillId="10" borderId="13" xfId="25" applyNumberFormat="1" applyFont="1" applyFill="1" applyBorder="1" applyAlignment="1" applyProtection="1">
      <alignment horizontal="right" vertical="top" shrinkToFit="1"/>
    </xf>
    <xf numFmtId="0" fontId="10" fillId="0" borderId="47" xfId="54" applyNumberFormat="1" applyFont="1" applyFill="1" applyBorder="1" applyProtection="1"/>
    <xf numFmtId="0" fontId="10" fillId="0" borderId="48" xfId="55" applyNumberFormat="1" applyFont="1" applyFill="1" applyBorder="1" applyProtection="1"/>
    <xf numFmtId="0" fontId="10" fillId="0" borderId="49" xfId="56" applyNumberFormat="1" applyFont="1" applyFill="1" applyBorder="1" applyProtection="1"/>
    <xf numFmtId="0" fontId="8" fillId="11" borderId="50" xfId="57" applyNumberFormat="1" applyFont="1" applyFill="1" applyBorder="1" applyProtection="1"/>
    <xf numFmtId="164" fontId="8" fillId="11" borderId="17" xfId="45" applyNumberFormat="1" applyFont="1" applyFill="1" applyBorder="1" applyAlignment="1" applyProtection="1">
      <alignment horizontal="right" shrinkToFit="1"/>
    </xf>
    <xf numFmtId="164" fontId="8" fillId="11" borderId="18" xfId="46" applyNumberFormat="1" applyFont="1" applyFill="1" applyBorder="1" applyAlignment="1" applyProtection="1">
      <alignment horizontal="right" shrinkToFit="1"/>
    </xf>
    <xf numFmtId="0" fontId="10" fillId="0" borderId="19" xfId="26" applyNumberFormat="1" applyFont="1" applyFill="1" applyBorder="1" applyProtection="1"/>
    <xf numFmtId="165" fontId="8" fillId="9" borderId="10" xfId="53" applyNumberFormat="1" applyFont="1" applyFill="1" applyBorder="1" applyProtection="1">
      <alignment horizontal="right" vertical="top" shrinkToFit="1"/>
    </xf>
    <xf numFmtId="164" fontId="10" fillId="0" borderId="13" xfId="14" applyNumberFormat="1" applyFont="1" applyFill="1" applyProtection="1">
      <alignment horizontal="right" vertical="top" shrinkToFit="1"/>
    </xf>
    <xf numFmtId="0" fontId="11" fillId="0" borderId="3" xfId="1" applyNumberFormat="1" applyFont="1" applyFill="1" applyBorder="1" applyAlignment="1" applyProtection="1">
      <alignment vertical="center" wrapText="1"/>
    </xf>
    <xf numFmtId="164" fontId="10" fillId="0" borderId="15" xfId="9" applyNumberFormat="1" applyFont="1" applyFill="1" applyBorder="1" applyAlignment="1" applyProtection="1">
      <alignment horizontal="right" vertical="top" shrinkToFit="1"/>
    </xf>
    <xf numFmtId="164" fontId="8" fillId="0" borderId="13" xfId="14" applyNumberFormat="1" applyFont="1" applyFill="1" applyProtection="1">
      <alignment horizontal="right" vertical="top" shrinkToFit="1"/>
    </xf>
    <xf numFmtId="165" fontId="10" fillId="0" borderId="13" xfId="14" applyNumberFormat="1" applyFont="1" applyFill="1" applyProtection="1">
      <alignment horizontal="right" vertical="top" shrinkToFit="1"/>
    </xf>
    <xf numFmtId="165" fontId="10" fillId="0" borderId="44" xfId="22" applyNumberFormat="1" applyFont="1" applyFill="1" applyBorder="1" applyProtection="1">
      <alignment horizontal="right" vertical="top" shrinkToFit="1"/>
    </xf>
    <xf numFmtId="165" fontId="8" fillId="0" borderId="13" xfId="14" applyNumberFormat="1" applyFont="1" applyFill="1" applyProtection="1">
      <alignment horizontal="right" vertical="top" shrinkToFit="1"/>
    </xf>
    <xf numFmtId="165" fontId="10" fillId="0" borderId="40" xfId="22" applyNumberFormat="1" applyFont="1" applyFill="1" applyBorder="1" applyProtection="1">
      <alignment horizontal="right" vertical="top" shrinkToFit="1"/>
    </xf>
    <xf numFmtId="164" fontId="10" fillId="0" borderId="16" xfId="10" applyNumberFormat="1" applyFont="1" applyFill="1" applyBorder="1" applyProtection="1">
      <alignment horizontal="right" vertical="top" shrinkToFit="1"/>
    </xf>
    <xf numFmtId="0" fontId="10" fillId="0" borderId="14" xfId="37" applyNumberFormat="1" applyFont="1" applyFill="1" applyBorder="1" applyAlignment="1" applyProtection="1">
      <alignment horizontal="left" vertical="top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49" fontId="8" fillId="0" borderId="35" xfId="4" applyNumberFormat="1" applyFont="1" applyBorder="1" applyAlignment="1" applyProtection="1">
      <alignment horizontal="center" vertical="center" wrapTex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4" fontId="8" fillId="10" borderId="13" xfId="25" applyNumberFormat="1" applyFont="1" applyFill="1" applyBorder="1" applyAlignment="1" applyProtection="1">
      <alignment horizontal="right" vertical="top" shrinkToFit="1"/>
    </xf>
    <xf numFmtId="164" fontId="8" fillId="11" borderId="18" xfId="46" applyNumberFormat="1" applyFont="1" applyFill="1" applyBorder="1" applyAlignment="1" applyProtection="1">
      <alignment horizontal="right" shrinkToFit="1"/>
    </xf>
    <xf numFmtId="165" fontId="8" fillId="10" borderId="13" xfId="25" applyNumberFormat="1" applyFont="1" applyFill="1" applyBorder="1" applyAlignment="1" applyProtection="1">
      <alignment horizontal="right" vertical="top" shrinkToFit="1"/>
    </xf>
    <xf numFmtId="165" fontId="9" fillId="0" borderId="0" xfId="0" applyNumberFormat="1" applyFont="1" applyProtection="1">
      <protection locked="0"/>
    </xf>
    <xf numFmtId="165" fontId="8" fillId="11" borderId="18" xfId="46" applyNumberFormat="1" applyFont="1" applyFill="1" applyBorder="1" applyAlignment="1" applyProtection="1">
      <alignment horizontal="right" shrinkToFit="1"/>
    </xf>
    <xf numFmtId="164" fontId="8" fillId="9" borderId="9" xfId="7" applyNumberFormat="1" applyFont="1" applyFill="1" applyBorder="1" applyAlignment="1" applyProtection="1">
      <alignment horizontal="right" vertical="top" wrapText="1"/>
    </xf>
    <xf numFmtId="164" fontId="8" fillId="10" borderId="53" xfId="36" applyNumberFormat="1" applyFont="1" applyFill="1" applyBorder="1" applyAlignment="1" applyProtection="1">
      <alignment horizontal="right" vertical="top" wrapText="1"/>
    </xf>
    <xf numFmtId="164" fontId="10" fillId="0" borderId="51" xfId="37" applyNumberFormat="1" applyFont="1" applyFill="1" applyBorder="1" applyAlignment="1" applyProtection="1">
      <alignment horizontal="right" vertical="top" wrapText="1"/>
    </xf>
    <xf numFmtId="164" fontId="10" fillId="0" borderId="48" xfId="54" applyNumberFormat="1" applyFont="1" applyFill="1" applyBorder="1" applyAlignment="1" applyProtection="1">
      <alignment horizontal="right"/>
    </xf>
    <xf numFmtId="164" fontId="8" fillId="11" borderId="17" xfId="57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right" vertical="top" wrapText="1"/>
      <protection locked="0"/>
    </xf>
    <xf numFmtId="165" fontId="9" fillId="0" borderId="0" xfId="0" applyNumberFormat="1" applyFont="1" applyFill="1" applyAlignment="1" applyProtection="1">
      <alignment horizontal="right" vertical="top" wrapText="1"/>
      <protection locked="0"/>
    </xf>
    <xf numFmtId="164" fontId="9" fillId="0" borderId="0" xfId="0" applyNumberFormat="1" applyFont="1" applyFill="1" applyAlignment="1" applyProtection="1">
      <alignment horizontal="right" vertical="top" wrapText="1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165" fontId="10" fillId="0" borderId="40" xfId="22" applyNumberFormat="1" applyFont="1" applyFill="1" applyBorder="1" applyAlignment="1" applyProtection="1">
      <alignment horizontal="left" vertical="top" wrapText="1" shrinkToFit="1"/>
    </xf>
    <xf numFmtId="165" fontId="10" fillId="0" borderId="39" xfId="22" applyNumberFormat="1" applyFont="1" applyFill="1" applyBorder="1" applyAlignment="1" applyProtection="1">
      <alignment horizontal="left" vertical="top" wrapText="1" shrinkToFit="1"/>
    </xf>
    <xf numFmtId="164" fontId="9" fillId="0" borderId="3" xfId="0" applyNumberFormat="1" applyFont="1" applyFill="1" applyBorder="1" applyProtection="1">
      <protection locked="0"/>
    </xf>
    <xf numFmtId="165" fontId="10" fillId="0" borderId="45" xfId="22" applyNumberFormat="1" applyFont="1" applyFill="1" applyBorder="1" applyAlignment="1" applyProtection="1">
      <alignment horizontal="left" vertical="top" wrapText="1" shrinkToFit="1"/>
    </xf>
    <xf numFmtId="0" fontId="10" fillId="0" borderId="36" xfId="22" applyNumberFormat="1" applyFont="1" applyFill="1" applyBorder="1" applyAlignment="1" applyProtection="1">
      <alignment horizontal="left" vertical="top" wrapText="1" shrinkToFi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0" fillId="0" borderId="20" xfId="2" applyNumberFormat="1" applyFont="1" applyFill="1" applyBorder="1" applyAlignment="1" applyProtection="1">
      <alignment horizontal="right" vertical="top" wrapText="1"/>
    </xf>
    <xf numFmtId="165" fontId="10" fillId="0" borderId="37" xfId="22" applyNumberFormat="1" applyFont="1" applyFill="1" applyBorder="1" applyAlignment="1" applyProtection="1">
      <alignment horizontal="left" vertical="center" wrapText="1" shrinkToFit="1"/>
    </xf>
    <xf numFmtId="165" fontId="10" fillId="0" borderId="38" xfId="22" applyNumberFormat="1" applyFont="1" applyFill="1" applyBorder="1" applyAlignment="1" applyProtection="1">
      <alignment horizontal="left" vertical="center" wrapText="1" shrinkToFit="1"/>
    </xf>
    <xf numFmtId="165" fontId="10" fillId="0" borderId="36" xfId="22" applyNumberFormat="1" applyFont="1" applyFill="1" applyBorder="1" applyAlignment="1" applyProtection="1">
      <alignment horizontal="left" vertical="center" shrinkToFit="1"/>
    </xf>
    <xf numFmtId="165" fontId="10" fillId="0" borderId="37" xfId="22" applyNumberFormat="1" applyFont="1" applyFill="1" applyBorder="1" applyAlignment="1" applyProtection="1">
      <alignment horizontal="left" vertical="center" shrinkToFit="1"/>
    </xf>
    <xf numFmtId="165" fontId="10" fillId="0" borderId="38" xfId="22" applyNumberFormat="1" applyFont="1" applyFill="1" applyBorder="1" applyAlignment="1" applyProtection="1">
      <alignment horizontal="left" vertical="center" shrinkToFi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0" fontId="10" fillId="0" borderId="3" xfId="27" applyNumberFormat="1" applyFont="1" applyFill="1" applyBorder="1" applyProtection="1">
      <alignment horizontal="left" vertical="top" wrapText="1"/>
    </xf>
    <xf numFmtId="0" fontId="10" fillId="0" borderId="3" xfId="27" applyFont="1" applyFill="1" applyBorder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15" xfId="3" applyNumberFormat="1" applyFont="1" applyBorder="1" applyProtection="1">
      <alignment horizontal="center" vertical="center" wrapTex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0" fontId="8" fillId="0" borderId="3" xfId="1" applyFont="1" applyAlignment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165" fontId="10" fillId="0" borderId="36" xfId="22" applyNumberFormat="1" applyFont="1" applyFill="1" applyBorder="1" applyAlignment="1" applyProtection="1">
      <alignment horizontal="left" vertical="center" wrapText="1" shrinkToFit="1"/>
    </xf>
  </cellXfs>
  <cellStyles count="79">
    <cellStyle name="br" xfId="30"/>
    <cellStyle name="br 2" xfId="72"/>
    <cellStyle name="br_Лист1" xfId="58"/>
    <cellStyle name="col" xfId="29"/>
    <cellStyle name="col 2" xfId="71"/>
    <cellStyle name="col_Лист1" xfId="5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ex75 2" xfId="73"/>
    <cellStyle name="ex75_Лист1" xfId="60"/>
    <cellStyle name="st57" xfId="2"/>
    <cellStyle name="st66" xfId="49"/>
    <cellStyle name="st66 2" xfId="74"/>
    <cellStyle name="st66_Лист1" xfId="61"/>
    <cellStyle name="st67" xfId="50"/>
    <cellStyle name="st67 2" xfId="75"/>
    <cellStyle name="st67_Лист1" xfId="62"/>
    <cellStyle name="st68" xfId="47"/>
    <cellStyle name="st69" xfId="48"/>
    <cellStyle name="st70" xfId="43"/>
    <cellStyle name="st71" xfId="44"/>
    <cellStyle name="st72" xfId="45"/>
    <cellStyle name="st73" xfId="46"/>
    <cellStyle name="st74" xfId="52"/>
    <cellStyle name="st74 2" xfId="76"/>
    <cellStyle name="st74_Лист1" xfId="63"/>
    <cellStyle name="st75" xfId="53"/>
    <cellStyle name="st75 2" xfId="77"/>
    <cellStyle name="st75_Лист1" xfId="64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85 2" xfId="68"/>
    <cellStyle name="st85_Лист1" xfId="65"/>
    <cellStyle name="style0" xfId="31"/>
    <cellStyle name="td" xfId="32"/>
    <cellStyle name="tr" xfId="28"/>
    <cellStyle name="tr 2" xfId="70"/>
    <cellStyle name="tr_Лист1" xfId="66"/>
    <cellStyle name="xl_bot_header" xfId="5"/>
    <cellStyle name="xl_bot_left_header" xfId="51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xl_total_left" xfId="57"/>
    <cellStyle name="xl_total_top" xfId="55"/>
    <cellStyle name="xl_total_top_left" xfId="54"/>
    <cellStyle name="xl_total_top_right" xfId="56"/>
    <cellStyle name="Обычный" xfId="0" builtinId="0"/>
    <cellStyle name="Обычный 2" xfId="67"/>
    <cellStyle name="Обычный 3" xfId="69"/>
    <cellStyle name="Обычный 4" xfId="78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view="pageBreakPreview" zoomScaleNormal="100" zoomScaleSheetLayoutView="100" workbookViewId="0">
      <selection sqref="A1:I1"/>
    </sheetView>
  </sheetViews>
  <sheetFormatPr defaultRowHeight="15.75" outlineLevelRow="2" x14ac:dyDescent="0.25"/>
  <cols>
    <col min="1" max="1" width="42.7109375" style="78" customWidth="1"/>
    <col min="2" max="2" width="19.28515625" style="78" customWidth="1"/>
    <col min="3" max="4" width="17.7109375" style="78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6384" width="9.140625" style="78"/>
  </cols>
  <sheetData>
    <row r="1" spans="1:9" ht="46.5" customHeight="1" x14ac:dyDescent="0.25">
      <c r="A1" s="132" t="s">
        <v>81</v>
      </c>
      <c r="B1" s="132"/>
      <c r="C1" s="132"/>
      <c r="D1" s="132"/>
      <c r="E1" s="132"/>
      <c r="F1" s="132"/>
      <c r="G1" s="132"/>
      <c r="H1" s="132"/>
      <c r="I1" s="132"/>
    </row>
    <row r="2" spans="1:9" ht="15.95" customHeight="1" x14ac:dyDescent="0.25">
      <c r="A2" s="98"/>
      <c r="B2" s="98"/>
      <c r="C2" s="98"/>
      <c r="D2" s="98"/>
      <c r="E2" s="98"/>
      <c r="F2" s="98"/>
      <c r="G2" s="98"/>
      <c r="H2" s="98"/>
      <c r="I2" s="98"/>
    </row>
    <row r="3" spans="1:9" ht="15.2" customHeight="1" x14ac:dyDescent="0.25">
      <c r="A3" s="133" t="s">
        <v>76</v>
      </c>
      <c r="B3" s="133"/>
      <c r="C3" s="133"/>
      <c r="D3" s="133"/>
      <c r="E3" s="133"/>
      <c r="F3" s="133"/>
      <c r="G3" s="133"/>
      <c r="H3" s="133"/>
      <c r="I3" s="133"/>
    </row>
    <row r="4" spans="1:9" ht="49.5" customHeight="1" x14ac:dyDescent="0.25">
      <c r="A4" s="147" t="s">
        <v>44</v>
      </c>
      <c r="B4" s="143" t="s">
        <v>50</v>
      </c>
      <c r="C4" s="143" t="s">
        <v>46</v>
      </c>
      <c r="D4" s="145" t="s">
        <v>45</v>
      </c>
      <c r="E4" s="139" t="s">
        <v>49</v>
      </c>
      <c r="F4" s="140"/>
      <c r="G4" s="139" t="s">
        <v>56</v>
      </c>
      <c r="H4" s="140"/>
      <c r="I4" s="109" t="s">
        <v>61</v>
      </c>
    </row>
    <row r="5" spans="1:9" ht="18.75" customHeight="1" x14ac:dyDescent="0.25">
      <c r="A5" s="148"/>
      <c r="B5" s="144"/>
      <c r="C5" s="144"/>
      <c r="D5" s="146"/>
      <c r="E5" s="108" t="s">
        <v>54</v>
      </c>
      <c r="F5" s="108" t="s">
        <v>55</v>
      </c>
      <c r="G5" s="108" t="s">
        <v>54</v>
      </c>
      <c r="H5" s="108" t="s">
        <v>55</v>
      </c>
      <c r="I5" s="53"/>
    </row>
    <row r="6" spans="1:9" ht="18" customHeight="1" x14ac:dyDescent="0.25">
      <c r="A6" s="79" t="s">
        <v>0</v>
      </c>
      <c r="B6" s="80" t="s">
        <v>1</v>
      </c>
      <c r="C6" s="81" t="s">
        <v>2</v>
      </c>
      <c r="D6" s="82" t="s">
        <v>3</v>
      </c>
      <c r="E6" s="107" t="s">
        <v>47</v>
      </c>
      <c r="F6" s="107" t="s">
        <v>48</v>
      </c>
      <c r="G6" s="107" t="s">
        <v>52</v>
      </c>
      <c r="H6" s="107" t="s">
        <v>53</v>
      </c>
      <c r="I6" s="107" t="s">
        <v>62</v>
      </c>
    </row>
    <row r="7" spans="1:9" ht="32.25" thickBot="1" x14ac:dyDescent="0.3">
      <c r="A7" s="83" t="s">
        <v>4</v>
      </c>
      <c r="B7" s="118">
        <v>259755.78641</v>
      </c>
      <c r="C7" s="84">
        <v>314947.46960000001</v>
      </c>
      <c r="D7" s="85">
        <v>317195.71765000001</v>
      </c>
      <c r="E7" s="85">
        <f>D7-B7</f>
        <v>57439.931240000005</v>
      </c>
      <c r="F7" s="96">
        <f>D7/B7-100%</f>
        <v>0.22113051660507188</v>
      </c>
      <c r="G7" s="85">
        <f>D7-C7</f>
        <v>2248.2480499999947</v>
      </c>
      <c r="H7" s="96">
        <f>D7/C7-100%</f>
        <v>7.1384858333847223E-3</v>
      </c>
      <c r="I7" s="85"/>
    </row>
    <row r="8" spans="1:9" outlineLevel="1" x14ac:dyDescent="0.25">
      <c r="A8" s="86" t="s">
        <v>5</v>
      </c>
      <c r="B8" s="119">
        <v>217237.53</v>
      </c>
      <c r="C8" s="87">
        <v>245744.95499999999</v>
      </c>
      <c r="D8" s="88">
        <v>246670.82058999999</v>
      </c>
      <c r="E8" s="113">
        <f t="shared" ref="E8:E50" si="0">D8-B8</f>
        <v>29433.29058999999</v>
      </c>
      <c r="F8" s="115">
        <f t="shared" ref="F8:F50" si="1">D8/B8-100%</f>
        <v>0.1354889764673719</v>
      </c>
      <c r="G8" s="113">
        <f t="shared" ref="G8:G50" si="2">D8-C8</f>
        <v>925.86559000000125</v>
      </c>
      <c r="H8" s="115">
        <f t="shared" ref="H8:H50" si="3">D8/C8-100%</f>
        <v>3.7675873752931466E-3</v>
      </c>
      <c r="I8" s="113"/>
    </row>
    <row r="9" spans="1:9" outlineLevel="2" x14ac:dyDescent="0.25">
      <c r="A9" s="106" t="s">
        <v>6</v>
      </c>
      <c r="B9" s="120">
        <v>217237.53</v>
      </c>
      <c r="C9" s="99">
        <v>245744.95499999999</v>
      </c>
      <c r="D9" s="105">
        <v>246670.82058999999</v>
      </c>
      <c r="E9" s="110">
        <f t="shared" si="0"/>
        <v>29433.29058999999</v>
      </c>
      <c r="F9" s="111">
        <f t="shared" si="1"/>
        <v>0.1354889764673719</v>
      </c>
      <c r="G9" s="110">
        <f t="shared" si="2"/>
        <v>925.86559000000125</v>
      </c>
      <c r="H9" s="111">
        <f t="shared" si="3"/>
        <v>3.7675873752931466E-3</v>
      </c>
      <c r="I9" s="112" t="s">
        <v>65</v>
      </c>
    </row>
    <row r="10" spans="1:9" ht="63" outlineLevel="1" x14ac:dyDescent="0.25">
      <c r="A10" s="86" t="s">
        <v>7</v>
      </c>
      <c r="B10" s="119">
        <v>11425.1</v>
      </c>
      <c r="C10" s="87">
        <v>11425.1</v>
      </c>
      <c r="D10" s="88">
        <v>11644.73482</v>
      </c>
      <c r="E10" s="113">
        <f t="shared" si="0"/>
        <v>219.63481999999931</v>
      </c>
      <c r="F10" s="115">
        <f t="shared" si="1"/>
        <v>1.9223886005374169E-2</v>
      </c>
      <c r="G10" s="113">
        <f t="shared" si="2"/>
        <v>219.63481999999931</v>
      </c>
      <c r="H10" s="115">
        <f t="shared" si="3"/>
        <v>1.9223886005374169E-2</v>
      </c>
      <c r="I10" s="113"/>
    </row>
    <row r="11" spans="1:9" ht="47.25" outlineLevel="2" x14ac:dyDescent="0.25">
      <c r="A11" s="106" t="s">
        <v>8</v>
      </c>
      <c r="B11" s="120">
        <v>11425.1</v>
      </c>
      <c r="C11" s="99">
        <v>11425.1</v>
      </c>
      <c r="D11" s="105">
        <v>11644.73482</v>
      </c>
      <c r="E11" s="110">
        <f t="shared" si="0"/>
        <v>219.63481999999931</v>
      </c>
      <c r="F11" s="111">
        <f t="shared" si="1"/>
        <v>1.9223886005374169E-2</v>
      </c>
      <c r="G11" s="30">
        <f t="shared" si="2"/>
        <v>219.63481999999931</v>
      </c>
      <c r="H11" s="31">
        <f t="shared" si="3"/>
        <v>1.9223886005374169E-2</v>
      </c>
      <c r="I11" s="31"/>
    </row>
    <row r="12" spans="1:9" outlineLevel="1" x14ac:dyDescent="0.25">
      <c r="A12" s="86" t="s">
        <v>9</v>
      </c>
      <c r="B12" s="119">
        <v>12135</v>
      </c>
      <c r="C12" s="87">
        <v>9681.4629999999997</v>
      </c>
      <c r="D12" s="88">
        <v>9780.7279199999994</v>
      </c>
      <c r="E12" s="113">
        <f t="shared" si="0"/>
        <v>-2354.2720800000006</v>
      </c>
      <c r="F12" s="115">
        <f t="shared" si="1"/>
        <v>-0.19400676390605687</v>
      </c>
      <c r="G12" s="113">
        <f t="shared" si="2"/>
        <v>99.26491999999962</v>
      </c>
      <c r="H12" s="115">
        <f t="shared" si="3"/>
        <v>1.0253090880995908E-2</v>
      </c>
      <c r="I12" s="113"/>
    </row>
    <row r="13" spans="1:9" ht="33" customHeight="1" outlineLevel="2" x14ac:dyDescent="0.25">
      <c r="A13" s="106" t="s">
        <v>10</v>
      </c>
      <c r="B13" s="120">
        <v>9090</v>
      </c>
      <c r="C13" s="99">
        <v>6624.6009999999997</v>
      </c>
      <c r="D13" s="105">
        <v>6671.8148700000002</v>
      </c>
      <c r="E13" s="110">
        <f t="shared" si="0"/>
        <v>-2418.1851299999998</v>
      </c>
      <c r="F13" s="111">
        <f t="shared" si="1"/>
        <v>-0.2660269669966997</v>
      </c>
      <c r="G13" s="30">
        <f t="shared" si="2"/>
        <v>47.213870000000497</v>
      </c>
      <c r="H13" s="31">
        <f t="shared" si="3"/>
        <v>7.1270511235319578E-3</v>
      </c>
      <c r="I13" s="136" t="s">
        <v>65</v>
      </c>
    </row>
    <row r="14" spans="1:9" ht="31.5" outlineLevel="2" x14ac:dyDescent="0.25">
      <c r="A14" s="106" t="s">
        <v>11</v>
      </c>
      <c r="B14" s="120">
        <v>2450</v>
      </c>
      <c r="C14" s="99">
        <v>2000.0350000000001</v>
      </c>
      <c r="D14" s="105">
        <v>2007.5247300000001</v>
      </c>
      <c r="E14" s="110">
        <f t="shared" si="0"/>
        <v>-442.47526999999991</v>
      </c>
      <c r="F14" s="111">
        <f t="shared" si="1"/>
        <v>-0.18060215102040811</v>
      </c>
      <c r="G14" s="30">
        <f t="shared" si="2"/>
        <v>7.4897300000000087</v>
      </c>
      <c r="H14" s="31">
        <f t="shared" si="3"/>
        <v>3.7447994660093631E-3</v>
      </c>
      <c r="I14" s="137"/>
    </row>
    <row r="15" spans="1:9" outlineLevel="2" x14ac:dyDescent="0.25">
      <c r="A15" s="106" t="s">
        <v>12</v>
      </c>
      <c r="B15" s="120">
        <v>151</v>
      </c>
      <c r="C15" s="99">
        <v>49.676000000000002</v>
      </c>
      <c r="D15" s="105">
        <v>49.67557</v>
      </c>
      <c r="E15" s="110">
        <f t="shared" si="0"/>
        <v>-101.32443000000001</v>
      </c>
      <c r="F15" s="111">
        <f t="shared" si="1"/>
        <v>-0.67102271523178803</v>
      </c>
      <c r="G15" s="30">
        <f t="shared" si="2"/>
        <v>-4.3000000000148475E-4</v>
      </c>
      <c r="H15" s="31">
        <f t="shared" si="3"/>
        <v>-8.6560914728250893E-6</v>
      </c>
      <c r="I15" s="137"/>
    </row>
    <row r="16" spans="1:9" ht="31.5" customHeight="1" outlineLevel="2" x14ac:dyDescent="0.25">
      <c r="A16" s="106" t="s">
        <v>13</v>
      </c>
      <c r="B16" s="120">
        <v>444</v>
      </c>
      <c r="C16" s="99">
        <v>1007.151</v>
      </c>
      <c r="D16" s="105">
        <v>1051.7127499999999</v>
      </c>
      <c r="E16" s="110">
        <f t="shared" si="0"/>
        <v>607.71274999999991</v>
      </c>
      <c r="F16" s="111">
        <f t="shared" si="1"/>
        <v>1.3687224099099096</v>
      </c>
      <c r="G16" s="30">
        <f t="shared" si="2"/>
        <v>44.561749999999961</v>
      </c>
      <c r="H16" s="31">
        <f t="shared" si="3"/>
        <v>4.4245351491484453E-2</v>
      </c>
      <c r="I16" s="138"/>
    </row>
    <row r="17" spans="1:9" outlineLevel="1" x14ac:dyDescent="0.25">
      <c r="A17" s="86" t="s">
        <v>75</v>
      </c>
      <c r="B17" s="119">
        <v>0</v>
      </c>
      <c r="C17" s="87">
        <v>0</v>
      </c>
      <c r="D17" s="88">
        <v>-1.6899200000000001</v>
      </c>
      <c r="E17" s="113">
        <f t="shared" si="0"/>
        <v>-1.6899200000000001</v>
      </c>
      <c r="F17" s="115" t="s">
        <v>57</v>
      </c>
      <c r="G17" s="113">
        <f t="shared" si="2"/>
        <v>-1.6899200000000001</v>
      </c>
      <c r="H17" s="115" t="s">
        <v>57</v>
      </c>
      <c r="I17" s="113"/>
    </row>
    <row r="18" spans="1:9" outlineLevel="2" x14ac:dyDescent="0.25">
      <c r="A18" s="106" t="s">
        <v>14</v>
      </c>
      <c r="B18" s="120">
        <v>0</v>
      </c>
      <c r="C18" s="99">
        <v>0</v>
      </c>
      <c r="D18" s="105">
        <v>-1.6899200000000001</v>
      </c>
      <c r="E18" s="110">
        <f t="shared" si="0"/>
        <v>-1.6899200000000001</v>
      </c>
      <c r="F18" s="111" t="s">
        <v>57</v>
      </c>
      <c r="G18" s="30">
        <f t="shared" si="2"/>
        <v>-1.6899200000000001</v>
      </c>
      <c r="H18" s="31" t="s">
        <v>57</v>
      </c>
      <c r="I18" s="66" t="s">
        <v>73</v>
      </c>
    </row>
    <row r="19" spans="1:9" outlineLevel="1" x14ac:dyDescent="0.25">
      <c r="A19" s="86" t="s">
        <v>15</v>
      </c>
      <c r="B19" s="119">
        <v>3300</v>
      </c>
      <c r="C19" s="87">
        <v>3519.6860000000001</v>
      </c>
      <c r="D19" s="88">
        <v>3529.9184100000002</v>
      </c>
      <c r="E19" s="113">
        <f t="shared" si="0"/>
        <v>229.91841000000022</v>
      </c>
      <c r="F19" s="115">
        <f t="shared" si="1"/>
        <v>6.9672245454545534E-2</v>
      </c>
      <c r="G19" s="113">
        <f t="shared" si="2"/>
        <v>10.232410000000073</v>
      </c>
      <c r="H19" s="115">
        <f t="shared" si="3"/>
        <v>2.907193994009738E-3</v>
      </c>
      <c r="I19" s="113"/>
    </row>
    <row r="20" spans="1:9" ht="47.25" outlineLevel="2" x14ac:dyDescent="0.25">
      <c r="A20" s="106" t="s">
        <v>16</v>
      </c>
      <c r="B20" s="120">
        <v>3300</v>
      </c>
      <c r="C20" s="99">
        <v>3519.6860000000001</v>
      </c>
      <c r="D20" s="105">
        <v>3529.9184100000002</v>
      </c>
      <c r="E20" s="110">
        <f t="shared" si="0"/>
        <v>229.91841000000022</v>
      </c>
      <c r="F20" s="111">
        <f t="shared" si="1"/>
        <v>6.9672245454545534E-2</v>
      </c>
      <c r="G20" s="30">
        <f t="shared" si="2"/>
        <v>10.232410000000073</v>
      </c>
      <c r="H20" s="31">
        <f t="shared" si="3"/>
        <v>2.907193994009738E-3</v>
      </c>
      <c r="I20" s="56" t="s">
        <v>67</v>
      </c>
    </row>
    <row r="21" spans="1:9" ht="78.75" outlineLevel="1" x14ac:dyDescent="0.25">
      <c r="A21" s="86" t="s">
        <v>17</v>
      </c>
      <c r="B21" s="119">
        <v>11860</v>
      </c>
      <c r="C21" s="87">
        <v>24010.57188</v>
      </c>
      <c r="D21" s="88">
        <v>24609.94054</v>
      </c>
      <c r="E21" s="113">
        <f t="shared" si="0"/>
        <v>12749.94054</v>
      </c>
      <c r="F21" s="115">
        <f t="shared" si="1"/>
        <v>1.0750371450252949</v>
      </c>
      <c r="G21" s="113">
        <f t="shared" si="2"/>
        <v>599.36866000000009</v>
      </c>
      <c r="H21" s="115">
        <f t="shared" si="3"/>
        <v>2.4962698222912971E-2</v>
      </c>
      <c r="I21" s="113"/>
    </row>
    <row r="22" spans="1:9" ht="141.75" outlineLevel="2" x14ac:dyDescent="0.25">
      <c r="A22" s="106" t="s">
        <v>18</v>
      </c>
      <c r="B22" s="120">
        <v>11670</v>
      </c>
      <c r="C22" s="99">
        <v>23866.21588</v>
      </c>
      <c r="D22" s="105">
        <v>24465.585070000001</v>
      </c>
      <c r="E22" s="110">
        <f t="shared" si="0"/>
        <v>12795.585070000001</v>
      </c>
      <c r="F22" s="111">
        <f t="shared" si="1"/>
        <v>1.0964511628106255</v>
      </c>
      <c r="G22" s="30">
        <f t="shared" si="2"/>
        <v>599.36919000000125</v>
      </c>
      <c r="H22" s="31">
        <f t="shared" si="3"/>
        <v>2.5113708558308856E-2</v>
      </c>
      <c r="I22" s="56" t="s">
        <v>84</v>
      </c>
    </row>
    <row r="23" spans="1:9" ht="141.75" outlineLevel="2" x14ac:dyDescent="0.25">
      <c r="A23" s="106" t="s">
        <v>19</v>
      </c>
      <c r="B23" s="120">
        <v>190</v>
      </c>
      <c r="C23" s="99">
        <v>144.35599999999999</v>
      </c>
      <c r="D23" s="105">
        <v>144.35547</v>
      </c>
      <c r="E23" s="97">
        <f t="shared" si="0"/>
        <v>-45.644530000000003</v>
      </c>
      <c r="F23" s="101">
        <f t="shared" si="1"/>
        <v>-0.24023436842105261</v>
      </c>
      <c r="G23" s="30">
        <f t="shared" si="2"/>
        <v>-5.2999999999769898E-4</v>
      </c>
      <c r="H23" s="31">
        <f t="shared" si="3"/>
        <v>-3.6714788439473622E-6</v>
      </c>
      <c r="I23" s="56" t="s">
        <v>70</v>
      </c>
    </row>
    <row r="24" spans="1:9" ht="31.5" outlineLevel="1" x14ac:dyDescent="0.25">
      <c r="A24" s="86" t="s">
        <v>20</v>
      </c>
      <c r="B24" s="119">
        <v>1778.8564100000001</v>
      </c>
      <c r="C24" s="87">
        <v>7812.88033</v>
      </c>
      <c r="D24" s="88">
        <v>7812.88033</v>
      </c>
      <c r="E24" s="113">
        <f t="shared" si="0"/>
        <v>6034.0239199999996</v>
      </c>
      <c r="F24" s="115">
        <f t="shared" si="1"/>
        <v>3.392080375953447</v>
      </c>
      <c r="G24" s="113">
        <f t="shared" si="2"/>
        <v>0</v>
      </c>
      <c r="H24" s="115">
        <f t="shared" si="3"/>
        <v>0</v>
      </c>
      <c r="I24" s="113"/>
    </row>
    <row r="25" spans="1:9" ht="31.5" outlineLevel="2" x14ac:dyDescent="0.25">
      <c r="A25" s="106" t="s">
        <v>21</v>
      </c>
      <c r="B25" s="120">
        <v>1778.8564100000001</v>
      </c>
      <c r="C25" s="99">
        <v>7812.88033</v>
      </c>
      <c r="D25" s="105">
        <v>7812.88033</v>
      </c>
      <c r="E25" s="100">
        <f t="shared" si="0"/>
        <v>6034.0239199999996</v>
      </c>
      <c r="F25" s="103">
        <f t="shared" si="1"/>
        <v>3.392080375953447</v>
      </c>
      <c r="G25" s="30">
        <f t="shared" si="2"/>
        <v>0</v>
      </c>
      <c r="H25" s="31">
        <f t="shared" si="3"/>
        <v>0</v>
      </c>
      <c r="I25" s="66" t="s">
        <v>71</v>
      </c>
    </row>
    <row r="26" spans="1:9" ht="48" customHeight="1" outlineLevel="1" x14ac:dyDescent="0.25">
      <c r="A26" s="86" t="s">
        <v>22</v>
      </c>
      <c r="B26" s="119">
        <v>0</v>
      </c>
      <c r="C26" s="87">
        <v>909.45926999999995</v>
      </c>
      <c r="D26" s="88">
        <v>909.45879000000002</v>
      </c>
      <c r="E26" s="113">
        <f t="shared" si="0"/>
        <v>909.45879000000002</v>
      </c>
      <c r="F26" s="115" t="e">
        <f t="shared" si="1"/>
        <v>#DIV/0!</v>
      </c>
      <c r="G26" s="113">
        <f t="shared" si="2"/>
        <v>-4.7999999992498488E-4</v>
      </c>
      <c r="H26" s="115">
        <f t="shared" si="3"/>
        <v>-5.2778614256787648E-7</v>
      </c>
      <c r="I26" s="113"/>
    </row>
    <row r="27" spans="1:9" ht="31.5" outlineLevel="2" x14ac:dyDescent="0.25">
      <c r="A27" s="106" t="s">
        <v>23</v>
      </c>
      <c r="B27" s="120">
        <v>0</v>
      </c>
      <c r="C27" s="99">
        <v>909.45926999999995</v>
      </c>
      <c r="D27" s="105">
        <v>909.45879000000002</v>
      </c>
      <c r="E27" s="97">
        <f t="shared" si="0"/>
        <v>909.45879000000002</v>
      </c>
      <c r="F27" s="101" t="s">
        <v>57</v>
      </c>
      <c r="G27" s="30">
        <f t="shared" si="2"/>
        <v>-4.7999999992498488E-4</v>
      </c>
      <c r="H27" s="104">
        <f t="shared" si="3"/>
        <v>-5.2778614256787648E-7</v>
      </c>
      <c r="I27" s="127" t="s">
        <v>66</v>
      </c>
    </row>
    <row r="28" spans="1:9" ht="47.25" outlineLevel="1" x14ac:dyDescent="0.25">
      <c r="A28" s="86" t="s">
        <v>24</v>
      </c>
      <c r="B28" s="119">
        <v>764.3</v>
      </c>
      <c r="C28" s="87">
        <v>6264.384</v>
      </c>
      <c r="D28" s="88">
        <v>6264.4549299999999</v>
      </c>
      <c r="E28" s="113">
        <f t="shared" si="0"/>
        <v>5500.1549299999997</v>
      </c>
      <c r="F28" s="115">
        <f t="shared" si="1"/>
        <v>7.1963298835535792</v>
      </c>
      <c r="G28" s="113">
        <f t="shared" si="2"/>
        <v>7.0929999999862048E-2</v>
      </c>
      <c r="H28" s="115">
        <f t="shared" si="3"/>
        <v>1.1322741390040747E-5</v>
      </c>
      <c r="I28" s="113"/>
    </row>
    <row r="29" spans="1:9" ht="126" outlineLevel="2" x14ac:dyDescent="0.25">
      <c r="A29" s="106" t="s">
        <v>25</v>
      </c>
      <c r="B29" s="120">
        <v>484.3</v>
      </c>
      <c r="C29" s="99">
        <v>1090</v>
      </c>
      <c r="D29" s="105">
        <v>1090</v>
      </c>
      <c r="E29" s="110">
        <f t="shared" si="0"/>
        <v>605.70000000000005</v>
      </c>
      <c r="F29" s="111">
        <f t="shared" si="1"/>
        <v>1.250671071649804</v>
      </c>
      <c r="G29" s="30">
        <f t="shared" si="2"/>
        <v>0</v>
      </c>
      <c r="H29" s="102">
        <f t="shared" si="3"/>
        <v>0</v>
      </c>
      <c r="I29" s="73" t="s">
        <v>83</v>
      </c>
    </row>
    <row r="30" spans="1:9" ht="47.25" outlineLevel="2" x14ac:dyDescent="0.25">
      <c r="A30" s="106" t="s">
        <v>26</v>
      </c>
      <c r="B30" s="120">
        <v>280</v>
      </c>
      <c r="C30" s="99">
        <v>5085.8090000000002</v>
      </c>
      <c r="D30" s="105">
        <v>5085.8080499999996</v>
      </c>
      <c r="E30" s="110">
        <f t="shared" si="0"/>
        <v>4805.8080499999996</v>
      </c>
      <c r="F30" s="111">
        <f t="shared" si="1"/>
        <v>17.163600178571429</v>
      </c>
      <c r="G30" s="30">
        <f t="shared" si="2"/>
        <v>-9.5000000055733835E-4</v>
      </c>
      <c r="H30" s="31">
        <f t="shared" si="3"/>
        <v>-1.8679427415957406E-7</v>
      </c>
      <c r="I30" s="130" t="s">
        <v>68</v>
      </c>
    </row>
    <row r="31" spans="1:9" ht="111" customHeight="1" outlineLevel="2" x14ac:dyDescent="0.25">
      <c r="A31" s="106" t="s">
        <v>27</v>
      </c>
      <c r="B31" s="120">
        <v>0</v>
      </c>
      <c r="C31" s="99">
        <v>88.575000000000003</v>
      </c>
      <c r="D31" s="105">
        <v>88.646879999999996</v>
      </c>
      <c r="E31" s="97">
        <f t="shared" si="0"/>
        <v>88.646879999999996</v>
      </c>
      <c r="F31" s="101" t="s">
        <v>57</v>
      </c>
      <c r="G31" s="30">
        <f t="shared" si="2"/>
        <v>7.1879999999993061E-2</v>
      </c>
      <c r="H31" s="31">
        <f t="shared" si="3"/>
        <v>8.115156646908428E-4</v>
      </c>
      <c r="I31" s="128" t="s">
        <v>74</v>
      </c>
    </row>
    <row r="32" spans="1:9" ht="31.5" customHeight="1" outlineLevel="1" x14ac:dyDescent="0.25">
      <c r="A32" s="86" t="s">
        <v>28</v>
      </c>
      <c r="B32" s="119">
        <v>1255</v>
      </c>
      <c r="C32" s="87">
        <v>5578.97012</v>
      </c>
      <c r="D32" s="88">
        <v>5974.4712399999999</v>
      </c>
      <c r="E32" s="113">
        <f t="shared" si="0"/>
        <v>4719.4712399999999</v>
      </c>
      <c r="F32" s="115">
        <f t="shared" si="1"/>
        <v>3.7605348525896414</v>
      </c>
      <c r="G32" s="113">
        <f t="shared" si="2"/>
        <v>395.5011199999999</v>
      </c>
      <c r="H32" s="115">
        <f t="shared" si="3"/>
        <v>7.0891421085438555E-2</v>
      </c>
      <c r="I32" s="113"/>
    </row>
    <row r="33" spans="1:9" ht="63" outlineLevel="2" x14ac:dyDescent="0.25">
      <c r="A33" s="106" t="s">
        <v>29</v>
      </c>
      <c r="B33" s="120">
        <v>100</v>
      </c>
      <c r="C33" s="99">
        <v>2081.9966599999998</v>
      </c>
      <c r="D33" s="105">
        <v>2119.8631300000002</v>
      </c>
      <c r="E33" s="110">
        <f t="shared" si="0"/>
        <v>2019.8631300000002</v>
      </c>
      <c r="F33" s="111">
        <f t="shared" si="1"/>
        <v>20.198631300000002</v>
      </c>
      <c r="G33" s="30">
        <f t="shared" si="2"/>
        <v>37.86647000000039</v>
      </c>
      <c r="H33" s="31">
        <f t="shared" si="3"/>
        <v>1.818757480619615E-2</v>
      </c>
      <c r="I33" s="134" t="s">
        <v>72</v>
      </c>
    </row>
    <row r="34" spans="1:9" ht="171.75" customHeight="1" outlineLevel="2" x14ac:dyDescent="0.25">
      <c r="A34" s="106" t="s">
        <v>30</v>
      </c>
      <c r="B34" s="120">
        <v>0</v>
      </c>
      <c r="C34" s="99">
        <v>60.027999999999999</v>
      </c>
      <c r="D34" s="105">
        <v>60.027999999999999</v>
      </c>
      <c r="E34" s="30">
        <f t="shared" si="0"/>
        <v>60.027999999999999</v>
      </c>
      <c r="F34" s="31" t="s">
        <v>57</v>
      </c>
      <c r="G34" s="30">
        <f t="shared" si="2"/>
        <v>0</v>
      </c>
      <c r="H34" s="31">
        <f t="shared" si="3"/>
        <v>0</v>
      </c>
      <c r="I34" s="134"/>
    </row>
    <row r="35" spans="1:9" ht="31.5" outlineLevel="2" x14ac:dyDescent="0.25">
      <c r="A35" s="106" t="s">
        <v>31</v>
      </c>
      <c r="B35" s="120">
        <v>1095</v>
      </c>
      <c r="C35" s="99">
        <v>556.61995000000002</v>
      </c>
      <c r="D35" s="105">
        <v>569.20699000000002</v>
      </c>
      <c r="E35" s="110">
        <f t="shared" si="0"/>
        <v>-525.79300999999998</v>
      </c>
      <c r="F35" s="111">
        <f t="shared" si="1"/>
        <v>-0.48017626484018261</v>
      </c>
      <c r="G35" s="30">
        <f t="shared" si="2"/>
        <v>12.587040000000002</v>
      </c>
      <c r="H35" s="31">
        <f t="shared" si="3"/>
        <v>2.2613346862612405E-2</v>
      </c>
      <c r="I35" s="134"/>
    </row>
    <row r="36" spans="1:9" ht="31.5" outlineLevel="2" x14ac:dyDescent="0.25">
      <c r="A36" s="106" t="s">
        <v>32</v>
      </c>
      <c r="B36" s="120">
        <v>60</v>
      </c>
      <c r="C36" s="99">
        <v>2880.3255100000001</v>
      </c>
      <c r="D36" s="105">
        <v>3225.3731200000002</v>
      </c>
      <c r="E36" s="110">
        <f t="shared" si="0"/>
        <v>3165.3731200000002</v>
      </c>
      <c r="F36" s="111">
        <f t="shared" si="1"/>
        <v>52.756218666666669</v>
      </c>
      <c r="G36" s="30">
        <f t="shared" si="2"/>
        <v>345.04761000000008</v>
      </c>
      <c r="H36" s="31">
        <f t="shared" si="3"/>
        <v>0.11979465820861335</v>
      </c>
      <c r="I36" s="135"/>
    </row>
    <row r="37" spans="1:9" ht="16.5" customHeight="1" thickBot="1" x14ac:dyDescent="0.3">
      <c r="A37" s="83" t="s">
        <v>35</v>
      </c>
      <c r="B37" s="118">
        <v>401786.03577999998</v>
      </c>
      <c r="C37" s="84">
        <v>402689.82737000001</v>
      </c>
      <c r="D37" s="85">
        <v>397680.09130999999</v>
      </c>
      <c r="E37" s="85">
        <f t="shared" si="0"/>
        <v>-4105.9444699999876</v>
      </c>
      <c r="F37" s="96">
        <f t="shared" si="1"/>
        <v>-1.0219231392721184E-2</v>
      </c>
      <c r="G37" s="85">
        <f t="shared" si="2"/>
        <v>-5009.7360600000247</v>
      </c>
      <c r="H37" s="96">
        <f t="shared" si="3"/>
        <v>-1.2440681933087339E-2</v>
      </c>
      <c r="I37" s="85"/>
    </row>
    <row r="38" spans="1:9" ht="63" customHeight="1" outlineLevel="1" x14ac:dyDescent="0.25">
      <c r="A38" s="86" t="s">
        <v>36</v>
      </c>
      <c r="B38" s="119">
        <v>401786.03577999998</v>
      </c>
      <c r="C38" s="87">
        <v>399209.60194999998</v>
      </c>
      <c r="D38" s="88">
        <v>394606.06047000003</v>
      </c>
      <c r="E38" s="113">
        <f t="shared" si="0"/>
        <v>-7179.9753099999507</v>
      </c>
      <c r="F38" s="115">
        <f t="shared" si="1"/>
        <v>-1.7870146472515502E-2</v>
      </c>
      <c r="G38" s="113">
        <f t="shared" si="2"/>
        <v>-4603.5414799999562</v>
      </c>
      <c r="H38" s="115">
        <f t="shared" si="3"/>
        <v>-1.1531640164748724E-2</v>
      </c>
      <c r="I38" s="113"/>
    </row>
    <row r="39" spans="1:9" ht="33.75" customHeight="1" outlineLevel="2" x14ac:dyDescent="0.25">
      <c r="A39" s="106" t="s">
        <v>38</v>
      </c>
      <c r="B39" s="120">
        <v>44151.4</v>
      </c>
      <c r="C39" s="99">
        <v>19551.368160000002</v>
      </c>
      <c r="D39" s="105">
        <v>19551.368160000002</v>
      </c>
      <c r="E39" s="110">
        <f t="shared" si="0"/>
        <v>-24600.03184</v>
      </c>
      <c r="F39" s="111">
        <f t="shared" si="1"/>
        <v>-0.5571744461104291</v>
      </c>
      <c r="G39" s="30">
        <f t="shared" si="2"/>
        <v>0</v>
      </c>
      <c r="H39" s="31">
        <f t="shared" si="3"/>
        <v>0</v>
      </c>
      <c r="I39" s="131" t="s">
        <v>85</v>
      </c>
    </row>
    <row r="40" spans="1:9" ht="48" customHeight="1" outlineLevel="2" x14ac:dyDescent="0.25">
      <c r="A40" s="106" t="s">
        <v>37</v>
      </c>
      <c r="B40" s="120">
        <v>60632.533779999998</v>
      </c>
      <c r="C40" s="99">
        <v>88061.070789999998</v>
      </c>
      <c r="D40" s="105">
        <v>85544.333350000001</v>
      </c>
      <c r="E40" s="110">
        <f t="shared" si="0"/>
        <v>24911.799570000003</v>
      </c>
      <c r="F40" s="111">
        <f t="shared" si="1"/>
        <v>0.41086522394710334</v>
      </c>
      <c r="G40" s="30">
        <f t="shared" si="2"/>
        <v>-2516.7374399999972</v>
      </c>
      <c r="H40" s="31">
        <f t="shared" si="3"/>
        <v>-2.8579455341869342E-2</v>
      </c>
      <c r="I40" s="74" t="s">
        <v>64</v>
      </c>
    </row>
    <row r="41" spans="1:9" ht="31.5" outlineLevel="2" x14ac:dyDescent="0.25">
      <c r="A41" s="106" t="s">
        <v>39</v>
      </c>
      <c r="B41" s="120">
        <v>282037.60800000001</v>
      </c>
      <c r="C41" s="99">
        <v>276632.66899999999</v>
      </c>
      <c r="D41" s="105">
        <v>274617.76899999997</v>
      </c>
      <c r="E41" s="110">
        <f t="shared" si="0"/>
        <v>-7419.8390000000363</v>
      </c>
      <c r="F41" s="111">
        <f t="shared" si="1"/>
        <v>-2.6307977338965505E-2</v>
      </c>
      <c r="G41" s="30">
        <f t="shared" si="2"/>
        <v>-2014.9000000000233</v>
      </c>
      <c r="H41" s="31">
        <f t="shared" si="3"/>
        <v>-7.2836661240470724E-3</v>
      </c>
      <c r="I41" s="31"/>
    </row>
    <row r="42" spans="1:9" outlineLevel="2" x14ac:dyDescent="0.25">
      <c r="A42" s="106" t="s">
        <v>40</v>
      </c>
      <c r="B42" s="120">
        <v>14964.494000000001</v>
      </c>
      <c r="C42" s="99">
        <v>14964.494000000001</v>
      </c>
      <c r="D42" s="105">
        <v>14892.589959999999</v>
      </c>
      <c r="E42" s="110">
        <f t="shared" si="0"/>
        <v>-71.90404000000126</v>
      </c>
      <c r="F42" s="111">
        <f t="shared" si="1"/>
        <v>-4.8049763660569234E-3</v>
      </c>
      <c r="G42" s="30">
        <f t="shared" si="2"/>
        <v>-71.90404000000126</v>
      </c>
      <c r="H42" s="31">
        <f t="shared" si="3"/>
        <v>-4.8049763660569234E-3</v>
      </c>
      <c r="I42" s="75"/>
    </row>
    <row r="43" spans="1:9" ht="46.5" customHeight="1" outlineLevel="1" x14ac:dyDescent="0.25">
      <c r="A43" s="86" t="s">
        <v>77</v>
      </c>
      <c r="B43" s="119">
        <v>0</v>
      </c>
      <c r="C43" s="87">
        <v>1500</v>
      </c>
      <c r="D43" s="88">
        <v>1500</v>
      </c>
      <c r="E43" s="113">
        <f t="shared" si="0"/>
        <v>1500</v>
      </c>
      <c r="F43" s="115" t="s">
        <v>57</v>
      </c>
      <c r="G43" s="113">
        <f t="shared" si="2"/>
        <v>0</v>
      </c>
      <c r="H43" s="115">
        <f t="shared" si="3"/>
        <v>0</v>
      </c>
      <c r="I43" s="113"/>
    </row>
    <row r="44" spans="1:9" ht="47.25" outlineLevel="2" x14ac:dyDescent="0.25">
      <c r="A44" s="106" t="s">
        <v>78</v>
      </c>
      <c r="B44" s="120">
        <v>0</v>
      </c>
      <c r="C44" s="99">
        <v>1500</v>
      </c>
      <c r="D44" s="105">
        <v>1500</v>
      </c>
      <c r="E44" s="110">
        <f t="shared" si="0"/>
        <v>1500</v>
      </c>
      <c r="F44" s="111" t="s">
        <v>57</v>
      </c>
      <c r="G44" s="30">
        <f t="shared" si="2"/>
        <v>0</v>
      </c>
      <c r="H44" s="31">
        <f t="shared" si="3"/>
        <v>0</v>
      </c>
      <c r="I44" s="56" t="s">
        <v>82</v>
      </c>
    </row>
    <row r="45" spans="1:9" ht="125.25" customHeight="1" outlineLevel="1" x14ac:dyDescent="0.25">
      <c r="A45" s="86" t="s">
        <v>79</v>
      </c>
      <c r="B45" s="119">
        <v>0</v>
      </c>
      <c r="C45" s="87">
        <v>1980.22542</v>
      </c>
      <c r="D45" s="88">
        <v>1980.22542</v>
      </c>
      <c r="E45" s="113">
        <f t="shared" si="0"/>
        <v>1980.22542</v>
      </c>
      <c r="F45" s="115" t="s">
        <v>57</v>
      </c>
      <c r="G45" s="113">
        <f t="shared" si="2"/>
        <v>0</v>
      </c>
      <c r="H45" s="115">
        <f t="shared" si="3"/>
        <v>0</v>
      </c>
      <c r="I45" s="113"/>
    </row>
    <row r="46" spans="1:9" ht="141.75" outlineLevel="2" x14ac:dyDescent="0.25">
      <c r="A46" s="106" t="s">
        <v>80</v>
      </c>
      <c r="B46" s="120">
        <v>0</v>
      </c>
      <c r="C46" s="99">
        <v>1980.22542</v>
      </c>
      <c r="D46" s="105">
        <v>1980.22542</v>
      </c>
      <c r="E46" s="125">
        <f t="shared" si="0"/>
        <v>1980.22542</v>
      </c>
      <c r="F46" s="124" t="s">
        <v>57</v>
      </c>
      <c r="G46" s="123">
        <f t="shared" si="2"/>
        <v>0</v>
      </c>
      <c r="H46" s="124">
        <f t="shared" si="3"/>
        <v>0</v>
      </c>
      <c r="I46" s="126" t="s">
        <v>82</v>
      </c>
    </row>
    <row r="47" spans="1:9" ht="78.75" customHeight="1" outlineLevel="1" x14ac:dyDescent="0.25">
      <c r="A47" s="86" t="s">
        <v>41</v>
      </c>
      <c r="B47" s="119">
        <v>0</v>
      </c>
      <c r="C47" s="87">
        <v>0</v>
      </c>
      <c r="D47" s="88">
        <v>-406.19457999999997</v>
      </c>
      <c r="E47" s="113">
        <f t="shared" si="0"/>
        <v>-406.19457999999997</v>
      </c>
      <c r="F47" s="115" t="s">
        <v>57</v>
      </c>
      <c r="G47" s="113">
        <f t="shared" si="2"/>
        <v>-406.19457999999997</v>
      </c>
      <c r="H47" s="115" t="s">
        <v>57</v>
      </c>
      <c r="I47" s="113"/>
    </row>
    <row r="48" spans="1:9" ht="66" customHeight="1" outlineLevel="2" x14ac:dyDescent="0.25">
      <c r="A48" s="106" t="s">
        <v>42</v>
      </c>
      <c r="B48" s="120">
        <v>0</v>
      </c>
      <c r="C48" s="99">
        <v>0</v>
      </c>
      <c r="D48" s="105">
        <v>-406.19457999999997</v>
      </c>
      <c r="E48" s="125">
        <f t="shared" si="0"/>
        <v>-406.19457999999997</v>
      </c>
      <c r="F48" s="124" t="s">
        <v>57</v>
      </c>
      <c r="G48" s="125">
        <f t="shared" si="2"/>
        <v>-406.19457999999997</v>
      </c>
      <c r="H48" s="124" t="s">
        <v>57</v>
      </c>
      <c r="I48" s="126" t="s">
        <v>63</v>
      </c>
    </row>
    <row r="49" spans="1:9" ht="16.5" thickBot="1" x14ac:dyDescent="0.3">
      <c r="A49" s="89"/>
      <c r="B49" s="121"/>
      <c r="C49" s="90"/>
      <c r="D49" s="91"/>
      <c r="F49" s="116"/>
      <c r="H49" s="116"/>
    </row>
    <row r="50" spans="1:9" ht="16.5" thickBot="1" x14ac:dyDescent="0.3">
      <c r="A50" s="92" t="s">
        <v>60</v>
      </c>
      <c r="B50" s="122">
        <v>661541.82218999998</v>
      </c>
      <c r="C50" s="93">
        <v>717637.29697000002</v>
      </c>
      <c r="D50" s="94">
        <v>714875.80896000005</v>
      </c>
      <c r="E50" s="114">
        <f t="shared" si="0"/>
        <v>53333.986770000076</v>
      </c>
      <c r="F50" s="117">
        <f t="shared" si="1"/>
        <v>8.0620733234129771E-2</v>
      </c>
      <c r="G50" s="114">
        <f t="shared" si="2"/>
        <v>-2761.4880099999718</v>
      </c>
      <c r="H50" s="117">
        <f t="shared" si="3"/>
        <v>-3.8480274390133573E-3</v>
      </c>
      <c r="I50" s="114"/>
    </row>
    <row r="51" spans="1:9" x14ac:dyDescent="0.25">
      <c r="A51" s="95"/>
      <c r="B51" s="95"/>
      <c r="C51" s="95"/>
      <c r="D51" s="95"/>
    </row>
    <row r="52" spans="1:9" x14ac:dyDescent="0.25">
      <c r="A52" s="141"/>
      <c r="B52" s="141"/>
      <c r="C52" s="142"/>
      <c r="D52" s="142"/>
    </row>
    <row r="53" spans="1:9" x14ac:dyDescent="0.25">
      <c r="B53" s="129"/>
      <c r="C53" s="129"/>
      <c r="D53" s="129"/>
      <c r="E53" s="129"/>
      <c r="F53" s="129"/>
    </row>
  </sheetData>
  <mergeCells count="11">
    <mergeCell ref="A52:D52"/>
    <mergeCell ref="C4:C5"/>
    <mergeCell ref="D4:D5"/>
    <mergeCell ref="A4:A5"/>
    <mergeCell ref="B4:B5"/>
    <mergeCell ref="A1:I1"/>
    <mergeCell ref="A3:I3"/>
    <mergeCell ref="I33:I36"/>
    <mergeCell ref="I13:I16"/>
    <mergeCell ref="E4:F4"/>
    <mergeCell ref="G4:H4"/>
  </mergeCells>
  <pageMargins left="0.7" right="0.7" top="0.75" bottom="0.75" header="0.3" footer="0.3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view="pageBreakPreview" zoomScaleNormal="80" zoomScaleSheetLayoutView="100" workbookViewId="0">
      <pane ySplit="6" topLeftCell="A34" activePane="bottomLeft" state="frozen"/>
      <selection pane="bottomLeft" activeCell="I29" sqref="I29"/>
    </sheetView>
  </sheetViews>
  <sheetFormatPr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150" t="s">
        <v>59</v>
      </c>
      <c r="B1" s="150"/>
      <c r="C1" s="150"/>
      <c r="D1" s="150"/>
      <c r="E1" s="150"/>
      <c r="F1" s="150"/>
      <c r="G1" s="150"/>
      <c r="H1" s="150"/>
      <c r="I1" s="150"/>
    </row>
    <row r="2" spans="1:10" x14ac:dyDescent="0.25">
      <c r="A2" s="152"/>
      <c r="B2" s="152"/>
      <c r="C2" s="152"/>
      <c r="D2" s="152"/>
    </row>
    <row r="3" spans="1:10" ht="15.75" customHeight="1" x14ac:dyDescent="0.25">
      <c r="A3" s="149" t="s">
        <v>58</v>
      </c>
      <c r="B3" s="149"/>
      <c r="C3" s="149"/>
      <c r="D3" s="149"/>
      <c r="E3" s="149"/>
      <c r="F3" s="149"/>
      <c r="G3" s="149"/>
      <c r="H3" s="149"/>
      <c r="I3" s="149"/>
    </row>
    <row r="4" spans="1:10" ht="49.5" customHeight="1" x14ac:dyDescent="0.25">
      <c r="A4" s="147" t="s">
        <v>44</v>
      </c>
      <c r="B4" s="143" t="s">
        <v>50</v>
      </c>
      <c r="C4" s="143" t="s">
        <v>46</v>
      </c>
      <c r="D4" s="145" t="s">
        <v>45</v>
      </c>
      <c r="E4" s="139" t="s">
        <v>49</v>
      </c>
      <c r="F4" s="140"/>
      <c r="G4" s="139" t="s">
        <v>56</v>
      </c>
      <c r="H4" s="140"/>
      <c r="I4" s="54" t="s">
        <v>61</v>
      </c>
      <c r="J4" s="52"/>
    </row>
    <row r="5" spans="1:10" ht="22.5" customHeight="1" x14ac:dyDescent="0.25">
      <c r="A5" s="153"/>
      <c r="B5" s="144"/>
      <c r="C5" s="144"/>
      <c r="D5" s="146"/>
      <c r="E5" s="10" t="s">
        <v>54</v>
      </c>
      <c r="F5" s="10" t="s">
        <v>55</v>
      </c>
      <c r="G5" s="10" t="s">
        <v>54</v>
      </c>
      <c r="H5" s="10" t="s">
        <v>55</v>
      </c>
      <c r="I5" s="53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47</v>
      </c>
      <c r="F6" s="9" t="s">
        <v>48</v>
      </c>
      <c r="G6" s="9" t="s">
        <v>52</v>
      </c>
      <c r="H6" s="9" t="s">
        <v>53</v>
      </c>
      <c r="I6" s="9" t="s">
        <v>62</v>
      </c>
    </row>
    <row r="7" spans="1:10" ht="32.25" thickBot="1" x14ac:dyDescent="0.3">
      <c r="A7" s="12" t="s">
        <v>4</v>
      </c>
      <c r="B7" s="13">
        <v>260263.4142</v>
      </c>
      <c r="C7" s="14">
        <v>276982.97093000001</v>
      </c>
      <c r="D7" s="15">
        <v>286715.30654000002</v>
      </c>
      <c r="E7" s="15">
        <f>D7-B7</f>
        <v>26451.89234000002</v>
      </c>
      <c r="F7" s="16">
        <f>D7/B7-100%</f>
        <v>0.10163507775884706</v>
      </c>
      <c r="G7" s="15">
        <f>D7-C7</f>
        <v>9732.3356100000092</v>
      </c>
      <c r="H7" s="16">
        <f>D7/C7-100%</f>
        <v>3.5136945702194833E-2</v>
      </c>
      <c r="I7" s="16"/>
    </row>
    <row r="8" spans="1:10" outlineLevel="1" x14ac:dyDescent="0.25">
      <c r="A8" s="17" t="s">
        <v>5</v>
      </c>
      <c r="B8" s="18">
        <v>211539.52</v>
      </c>
      <c r="C8" s="19">
        <v>218075.4</v>
      </c>
      <c r="D8" s="20">
        <v>226813.82405</v>
      </c>
      <c r="E8" s="20">
        <f t="shared" ref="E8:E18" si="0">D8-B8</f>
        <v>15274.304050000006</v>
      </c>
      <c r="F8" s="21">
        <f t="shared" ref="F8:F16" si="1">D8/B8-100%</f>
        <v>7.2205439673872718E-2</v>
      </c>
      <c r="G8" s="20">
        <f>D8-C8</f>
        <v>8738.4240500000014</v>
      </c>
      <c r="H8" s="21">
        <f>D8/C8-100%</f>
        <v>4.0070654690992136E-2</v>
      </c>
      <c r="I8" s="21"/>
    </row>
    <row r="9" spans="1:10" outlineLevel="2" x14ac:dyDescent="0.25">
      <c r="A9" s="57" t="s">
        <v>6</v>
      </c>
      <c r="B9" s="58">
        <v>211539.52</v>
      </c>
      <c r="C9" s="59">
        <v>218075.4</v>
      </c>
      <c r="D9" s="60">
        <v>226813.82405</v>
      </c>
      <c r="E9" s="60">
        <f t="shared" si="0"/>
        <v>15274.304050000006</v>
      </c>
      <c r="F9" s="61">
        <f t="shared" si="1"/>
        <v>7.2205439673872718E-2</v>
      </c>
      <c r="G9" s="60">
        <f>D9-C9</f>
        <v>8738.4240500000014</v>
      </c>
      <c r="H9" s="61">
        <f>D9/C9-100%</f>
        <v>4.0070654690992136E-2</v>
      </c>
      <c r="I9" s="65" t="s">
        <v>65</v>
      </c>
    </row>
    <row r="10" spans="1:10" ht="63" outlineLevel="1" x14ac:dyDescent="0.25">
      <c r="A10" s="17" t="s">
        <v>7</v>
      </c>
      <c r="B10" s="18">
        <v>9861.9850000000006</v>
      </c>
      <c r="C10" s="19">
        <v>10038.540000000001</v>
      </c>
      <c r="D10" s="20">
        <v>9854.5044400000006</v>
      </c>
      <c r="E10" s="20">
        <f t="shared" si="0"/>
        <v>-7.4805599999999686</v>
      </c>
      <c r="F10" s="21">
        <f t="shared" si="1"/>
        <v>-7.585247797476935E-4</v>
      </c>
      <c r="G10" s="22">
        <f t="shared" ref="G10:G22" si="2">D10-C10</f>
        <v>-184.03556000000026</v>
      </c>
      <c r="H10" s="23">
        <f t="shared" ref="H10:H22" si="3">D10/C10-100%</f>
        <v>-1.8332900999547763E-2</v>
      </c>
      <c r="I10" s="23"/>
    </row>
    <row r="11" spans="1:10" ht="47.25" outlineLevel="2" x14ac:dyDescent="0.25">
      <c r="A11" s="57" t="s">
        <v>8</v>
      </c>
      <c r="B11" s="58">
        <v>9861.9850000000006</v>
      </c>
      <c r="C11" s="59">
        <v>10038.540000000001</v>
      </c>
      <c r="D11" s="60">
        <v>9854.5044400000006</v>
      </c>
      <c r="E11" s="60">
        <f t="shared" si="0"/>
        <v>-7.4805599999999686</v>
      </c>
      <c r="F11" s="61">
        <f t="shared" si="1"/>
        <v>-7.585247797476935E-4</v>
      </c>
      <c r="G11" s="30">
        <f t="shared" si="2"/>
        <v>-184.03556000000026</v>
      </c>
      <c r="H11" s="7">
        <f t="shared" si="3"/>
        <v>-1.8332900999547763E-2</v>
      </c>
      <c r="I11" s="7"/>
    </row>
    <row r="12" spans="1:10" outlineLevel="1" x14ac:dyDescent="0.25">
      <c r="A12" s="17" t="s">
        <v>9</v>
      </c>
      <c r="B12" s="19">
        <v>16769</v>
      </c>
      <c r="C12" s="19">
        <v>14662.415000000001</v>
      </c>
      <c r="D12" s="20">
        <v>15014.948399999999</v>
      </c>
      <c r="E12" s="20">
        <f t="shared" si="0"/>
        <v>-1754.0516000000007</v>
      </c>
      <c r="F12" s="21">
        <f t="shared" si="1"/>
        <v>-0.10460084680064408</v>
      </c>
      <c r="G12" s="22">
        <f t="shared" si="2"/>
        <v>352.53339999999844</v>
      </c>
      <c r="H12" s="23">
        <f t="shared" si="3"/>
        <v>2.4043338017645688E-2</v>
      </c>
      <c r="I12" s="23"/>
    </row>
    <row r="13" spans="1:10" ht="33" customHeight="1" outlineLevel="2" x14ac:dyDescent="0.25">
      <c r="A13" s="57" t="s">
        <v>10</v>
      </c>
      <c r="B13" s="59">
        <v>8545</v>
      </c>
      <c r="C13" s="59">
        <v>7173</v>
      </c>
      <c r="D13" s="60">
        <v>7428.92497</v>
      </c>
      <c r="E13" s="60">
        <f t="shared" si="0"/>
        <v>-1116.07503</v>
      </c>
      <c r="F13" s="61">
        <f t="shared" si="1"/>
        <v>-0.13061147220596836</v>
      </c>
      <c r="G13" s="30">
        <f t="shared" si="2"/>
        <v>255.92497000000003</v>
      </c>
      <c r="H13" s="31">
        <f t="shared" si="3"/>
        <v>3.5678930712393697E-2</v>
      </c>
      <c r="I13" s="136" t="s">
        <v>65</v>
      </c>
    </row>
    <row r="14" spans="1:10" ht="31.5" outlineLevel="2" x14ac:dyDescent="0.25">
      <c r="A14" s="57" t="s">
        <v>11</v>
      </c>
      <c r="B14" s="58">
        <v>7475</v>
      </c>
      <c r="C14" s="59">
        <v>7004.415</v>
      </c>
      <c r="D14" s="60">
        <v>7003.34584</v>
      </c>
      <c r="E14" s="60">
        <f t="shared" si="0"/>
        <v>-471.65416000000005</v>
      </c>
      <c r="F14" s="61">
        <f t="shared" si="1"/>
        <v>-6.3097546488294354E-2</v>
      </c>
      <c r="G14" s="30">
        <f t="shared" si="2"/>
        <v>-1.0691600000000108</v>
      </c>
      <c r="H14" s="7">
        <f t="shared" si="3"/>
        <v>-1.5264087007982319E-4</v>
      </c>
      <c r="I14" s="137"/>
    </row>
    <row r="15" spans="1:10" outlineLevel="2" x14ac:dyDescent="0.25">
      <c r="A15" s="57" t="s">
        <v>12</v>
      </c>
      <c r="B15" s="58">
        <v>155</v>
      </c>
      <c r="C15" s="59">
        <v>115</v>
      </c>
      <c r="D15" s="60">
        <v>110.56693</v>
      </c>
      <c r="E15" s="60">
        <f t="shared" si="0"/>
        <v>-44.433070000000001</v>
      </c>
      <c r="F15" s="61">
        <f t="shared" si="1"/>
        <v>-0.28666496774193551</v>
      </c>
      <c r="G15" s="5">
        <f t="shared" si="2"/>
        <v>-4.4330700000000007</v>
      </c>
      <c r="H15" s="7">
        <f t="shared" si="3"/>
        <v>-3.854843478260872E-2</v>
      </c>
      <c r="I15" s="137"/>
    </row>
    <row r="16" spans="1:10" ht="33.75" customHeight="1" outlineLevel="2" x14ac:dyDescent="0.25">
      <c r="A16" s="57" t="s">
        <v>13</v>
      </c>
      <c r="B16" s="58">
        <v>594</v>
      </c>
      <c r="C16" s="59">
        <v>370</v>
      </c>
      <c r="D16" s="60">
        <v>472.11066</v>
      </c>
      <c r="E16" s="60">
        <f t="shared" si="0"/>
        <v>-121.88934</v>
      </c>
      <c r="F16" s="61">
        <f t="shared" si="1"/>
        <v>-0.20520090909090904</v>
      </c>
      <c r="G16" s="5">
        <f t="shared" si="2"/>
        <v>102.11066</v>
      </c>
      <c r="H16" s="7">
        <f t="shared" si="3"/>
        <v>0.27597475675675676</v>
      </c>
      <c r="I16" s="138"/>
    </row>
    <row r="17" spans="1:9" outlineLevel="1" x14ac:dyDescent="0.25">
      <c r="A17" s="17" t="s">
        <v>75</v>
      </c>
      <c r="B17" s="18">
        <v>0</v>
      </c>
      <c r="C17" s="19">
        <v>10.552</v>
      </c>
      <c r="D17" s="20">
        <v>10.63008</v>
      </c>
      <c r="E17" s="20">
        <f t="shared" si="0"/>
        <v>10.63008</v>
      </c>
      <c r="F17" s="44" t="s">
        <v>57</v>
      </c>
      <c r="G17" s="22">
        <f t="shared" si="2"/>
        <v>7.8079999999999927E-2</v>
      </c>
      <c r="H17" s="23">
        <f t="shared" si="3"/>
        <v>7.3995451099317933E-3</v>
      </c>
      <c r="I17" s="23"/>
    </row>
    <row r="18" spans="1:9" outlineLevel="2" x14ac:dyDescent="0.25">
      <c r="A18" s="57" t="s">
        <v>14</v>
      </c>
      <c r="B18" s="58">
        <v>0</v>
      </c>
      <c r="C18" s="59">
        <v>10.552</v>
      </c>
      <c r="D18" s="60">
        <v>10.63008</v>
      </c>
      <c r="E18" s="60">
        <f t="shared" si="0"/>
        <v>10.63008</v>
      </c>
      <c r="F18" s="62" t="s">
        <v>57</v>
      </c>
      <c r="G18" s="30">
        <f t="shared" si="2"/>
        <v>7.8079999999999927E-2</v>
      </c>
      <c r="H18" s="7">
        <f t="shared" si="3"/>
        <v>7.3995451099317933E-3</v>
      </c>
      <c r="I18" s="66" t="s">
        <v>73</v>
      </c>
    </row>
    <row r="19" spans="1:9" outlineLevel="1" x14ac:dyDescent="0.25">
      <c r="A19" s="17" t="s">
        <v>15</v>
      </c>
      <c r="B19" s="18">
        <v>3300</v>
      </c>
      <c r="C19" s="19">
        <v>3380</v>
      </c>
      <c r="D19" s="20">
        <v>3514.5512699999999</v>
      </c>
      <c r="E19" s="20">
        <f t="shared" ref="E19:E22" si="4">D19-B19</f>
        <v>214.55126999999993</v>
      </c>
      <c r="F19" s="21">
        <f t="shared" ref="F19:F22" si="5">D19/B19-100%</f>
        <v>6.5015536363636439E-2</v>
      </c>
      <c r="G19" s="22">
        <f t="shared" si="2"/>
        <v>134.55126999999993</v>
      </c>
      <c r="H19" s="23">
        <f t="shared" si="3"/>
        <v>3.9808068047337164E-2</v>
      </c>
      <c r="I19" s="23"/>
    </row>
    <row r="20" spans="1:9" ht="47.25" outlineLevel="2" x14ac:dyDescent="0.25">
      <c r="A20" s="57" t="s">
        <v>16</v>
      </c>
      <c r="B20" s="58">
        <v>3300</v>
      </c>
      <c r="C20" s="59">
        <v>3380</v>
      </c>
      <c r="D20" s="60">
        <v>3514.5512699999999</v>
      </c>
      <c r="E20" s="60">
        <f t="shared" si="4"/>
        <v>214.55126999999993</v>
      </c>
      <c r="F20" s="61">
        <f t="shared" si="5"/>
        <v>6.5015536363636439E-2</v>
      </c>
      <c r="G20" s="5">
        <f t="shared" si="2"/>
        <v>134.55126999999993</v>
      </c>
      <c r="H20" s="7">
        <f t="shared" si="3"/>
        <v>3.9808068047337164E-2</v>
      </c>
      <c r="I20" s="56" t="s">
        <v>67</v>
      </c>
    </row>
    <row r="21" spans="1:9" ht="78.75" outlineLevel="1" x14ac:dyDescent="0.25">
      <c r="A21" s="17" t="s">
        <v>17</v>
      </c>
      <c r="B21" s="18">
        <v>12600</v>
      </c>
      <c r="C21" s="19">
        <v>12292</v>
      </c>
      <c r="D21" s="20">
        <v>12955.914640000001</v>
      </c>
      <c r="E21" s="20">
        <f t="shared" si="4"/>
        <v>355.91464000000087</v>
      </c>
      <c r="F21" s="21">
        <f t="shared" si="5"/>
        <v>2.8247193650793756E-2</v>
      </c>
      <c r="G21" s="22">
        <f t="shared" si="2"/>
        <v>663.91464000000087</v>
      </c>
      <c r="H21" s="23">
        <f t="shared" si="3"/>
        <v>5.4011929710380713E-2</v>
      </c>
      <c r="I21" s="23"/>
    </row>
    <row r="22" spans="1:9" ht="143.25" customHeight="1" outlineLevel="2" x14ac:dyDescent="0.25">
      <c r="A22" s="57" t="s">
        <v>18</v>
      </c>
      <c r="B22" s="58">
        <v>12350</v>
      </c>
      <c r="C22" s="59">
        <v>12102</v>
      </c>
      <c r="D22" s="60">
        <v>12787.410669999999</v>
      </c>
      <c r="E22" s="60">
        <f t="shared" si="4"/>
        <v>437.4106699999993</v>
      </c>
      <c r="F22" s="61">
        <f t="shared" si="5"/>
        <v>3.5417868016194287E-2</v>
      </c>
      <c r="G22" s="30">
        <f t="shared" si="2"/>
        <v>685.4106699999993</v>
      </c>
      <c r="H22" s="31">
        <f t="shared" si="3"/>
        <v>5.6636148570484268E-2</v>
      </c>
      <c r="I22" s="31"/>
    </row>
    <row r="23" spans="1:9" ht="141.75" outlineLevel="2" x14ac:dyDescent="0.25">
      <c r="A23" s="57" t="s">
        <v>19</v>
      </c>
      <c r="B23" s="58">
        <v>250</v>
      </c>
      <c r="C23" s="59">
        <v>190</v>
      </c>
      <c r="D23" s="60">
        <v>168.50397000000001</v>
      </c>
      <c r="E23" s="60">
        <f>D23-B23</f>
        <v>-81.49602999999999</v>
      </c>
      <c r="F23" s="61">
        <f>D23/B23-100%</f>
        <v>-0.32598411999999999</v>
      </c>
      <c r="G23" s="30">
        <f t="shared" ref="G23:G33" si="6">D23-C23</f>
        <v>-21.49602999999999</v>
      </c>
      <c r="H23" s="7">
        <f t="shared" ref="H23:H33" si="7">D23/C23-100%</f>
        <v>-0.11313699999999993</v>
      </c>
      <c r="I23" s="56" t="s">
        <v>70</v>
      </c>
    </row>
    <row r="24" spans="1:9" ht="31.5" outlineLevel="1" x14ac:dyDescent="0.25">
      <c r="A24" s="17" t="s">
        <v>20</v>
      </c>
      <c r="B24" s="18">
        <v>2507.6999999999998</v>
      </c>
      <c r="C24" s="19">
        <v>13100</v>
      </c>
      <c r="D24" s="20">
        <v>12959.68471</v>
      </c>
      <c r="E24" s="20">
        <f>D24-B24</f>
        <v>10451.984710000001</v>
      </c>
      <c r="F24" s="21">
        <f>D24/B24-100%</f>
        <v>4.1679565777405596</v>
      </c>
      <c r="G24" s="22">
        <f t="shared" si="6"/>
        <v>-140.31529000000046</v>
      </c>
      <c r="H24" s="23">
        <f t="shared" si="7"/>
        <v>-1.0711090839694681E-2</v>
      </c>
      <c r="I24" s="23"/>
    </row>
    <row r="25" spans="1:9" ht="31.5" outlineLevel="2" x14ac:dyDescent="0.25">
      <c r="A25" s="57" t="s">
        <v>21</v>
      </c>
      <c r="B25" s="58">
        <v>2507.6999999999998</v>
      </c>
      <c r="C25" s="59">
        <v>13100</v>
      </c>
      <c r="D25" s="60">
        <v>12959.68471</v>
      </c>
      <c r="E25" s="60">
        <f>D25-B25</f>
        <v>10451.984710000001</v>
      </c>
      <c r="F25" s="61">
        <f>D25/B25-100%</f>
        <v>4.1679565777405596</v>
      </c>
      <c r="G25" s="30">
        <f t="shared" si="6"/>
        <v>-140.31529000000046</v>
      </c>
      <c r="H25" s="7">
        <f t="shared" si="7"/>
        <v>-1.0711090839694681E-2</v>
      </c>
      <c r="I25" s="56" t="s">
        <v>71</v>
      </c>
    </row>
    <row r="26" spans="1:9" ht="47.25" outlineLevel="1" x14ac:dyDescent="0.25">
      <c r="A26" s="17" t="s">
        <v>22</v>
      </c>
      <c r="B26" s="18">
        <v>360</v>
      </c>
      <c r="C26" s="19">
        <v>468.71902</v>
      </c>
      <c r="D26" s="20">
        <v>480.99829999999997</v>
      </c>
      <c r="E26" s="20">
        <f t="shared" ref="E26:E30" si="8">D26-B26</f>
        <v>120.99829999999997</v>
      </c>
      <c r="F26" s="21">
        <f t="shared" ref="F26:F30" si="9">D26/B26-100%</f>
        <v>0.33610638888888889</v>
      </c>
      <c r="G26" s="22">
        <f t="shared" si="6"/>
        <v>12.279279999999972</v>
      </c>
      <c r="H26" s="23">
        <f t="shared" si="7"/>
        <v>2.6197528745472987E-2</v>
      </c>
      <c r="I26" s="23"/>
    </row>
    <row r="27" spans="1:9" ht="31.5" outlineLevel="2" x14ac:dyDescent="0.25">
      <c r="A27" s="57" t="s">
        <v>23</v>
      </c>
      <c r="B27" s="58">
        <v>360</v>
      </c>
      <c r="C27" s="59">
        <v>468.71902</v>
      </c>
      <c r="D27" s="60">
        <v>480.99829999999997</v>
      </c>
      <c r="E27" s="60">
        <f t="shared" si="8"/>
        <v>120.99829999999997</v>
      </c>
      <c r="F27" s="61">
        <f t="shared" si="9"/>
        <v>0.33610638888888889</v>
      </c>
      <c r="G27" s="30">
        <f t="shared" si="6"/>
        <v>12.279279999999972</v>
      </c>
      <c r="H27" s="7">
        <f t="shared" si="7"/>
        <v>2.6197528745472987E-2</v>
      </c>
      <c r="I27" s="66" t="s">
        <v>66</v>
      </c>
    </row>
    <row r="28" spans="1:9" ht="47.25" outlineLevel="1" x14ac:dyDescent="0.25">
      <c r="A28" s="17" t="s">
        <v>24</v>
      </c>
      <c r="B28" s="18">
        <v>3078.6</v>
      </c>
      <c r="C28" s="19">
        <v>3107</v>
      </c>
      <c r="D28" s="20">
        <v>3162.7022999999999</v>
      </c>
      <c r="E28" s="20">
        <f t="shared" si="8"/>
        <v>84.102300000000014</v>
      </c>
      <c r="F28" s="21">
        <f t="shared" si="9"/>
        <v>2.731835899434798E-2</v>
      </c>
      <c r="G28" s="22">
        <f t="shared" si="6"/>
        <v>55.702299999999923</v>
      </c>
      <c r="H28" s="69">
        <f t="shared" si="7"/>
        <v>1.7928001287415452E-2</v>
      </c>
      <c r="I28" s="69"/>
    </row>
    <row r="29" spans="1:9" ht="126" customHeight="1" outlineLevel="2" x14ac:dyDescent="0.25">
      <c r="A29" s="57" t="s">
        <v>25</v>
      </c>
      <c r="B29" s="58">
        <v>2400</v>
      </c>
      <c r="C29" s="59">
        <v>1670</v>
      </c>
      <c r="D29" s="60">
        <v>1673.5201500000001</v>
      </c>
      <c r="E29" s="60">
        <f t="shared" si="8"/>
        <v>-726.47984999999994</v>
      </c>
      <c r="F29" s="61">
        <f t="shared" si="9"/>
        <v>-0.30269993750000002</v>
      </c>
      <c r="G29" s="68">
        <f t="shared" si="6"/>
        <v>3.5201500000000578</v>
      </c>
      <c r="H29" s="70">
        <f t="shared" si="7"/>
        <v>2.107874251497055E-3</v>
      </c>
      <c r="I29" s="71" t="s">
        <v>69</v>
      </c>
    </row>
    <row r="30" spans="1:9" ht="47.25" outlineLevel="2" x14ac:dyDescent="0.25">
      <c r="A30" s="57" t="s">
        <v>26</v>
      </c>
      <c r="B30" s="58">
        <v>678.6</v>
      </c>
      <c r="C30" s="59">
        <v>1419</v>
      </c>
      <c r="D30" s="60">
        <v>1471.9119900000001</v>
      </c>
      <c r="E30" s="60">
        <f t="shared" si="8"/>
        <v>793.31199000000004</v>
      </c>
      <c r="F30" s="61">
        <f t="shared" si="9"/>
        <v>1.169042130857648</v>
      </c>
      <c r="G30" s="5">
        <f t="shared" si="6"/>
        <v>52.91199000000006</v>
      </c>
      <c r="H30" s="72">
        <f t="shared" si="7"/>
        <v>3.7288224101480028E-2</v>
      </c>
      <c r="I30" s="73" t="s">
        <v>68</v>
      </c>
    </row>
    <row r="31" spans="1:9" ht="109.5" customHeight="1" outlineLevel="2" x14ac:dyDescent="0.25">
      <c r="A31" s="57" t="s">
        <v>27</v>
      </c>
      <c r="B31" s="58">
        <v>0</v>
      </c>
      <c r="C31" s="59">
        <v>18</v>
      </c>
      <c r="D31" s="60">
        <v>17.270160000000001</v>
      </c>
      <c r="E31" s="60">
        <f t="shared" ref="E31:E33" si="10">D31-B31</f>
        <v>17.270160000000001</v>
      </c>
      <c r="F31" s="62" t="s">
        <v>57</v>
      </c>
      <c r="G31" s="30">
        <f t="shared" si="6"/>
        <v>-0.72983999999999938</v>
      </c>
      <c r="H31" s="31">
        <f t="shared" si="7"/>
        <v>-4.054666666666662E-2</v>
      </c>
      <c r="I31" s="77" t="s">
        <v>74</v>
      </c>
    </row>
    <row r="32" spans="1:9" ht="31.5" outlineLevel="1" x14ac:dyDescent="0.25">
      <c r="A32" s="17" t="s">
        <v>28</v>
      </c>
      <c r="B32" s="18">
        <v>246.60900000000001</v>
      </c>
      <c r="C32" s="19">
        <v>1848.34491</v>
      </c>
      <c r="D32" s="20">
        <v>1947.84788</v>
      </c>
      <c r="E32" s="20">
        <f t="shared" si="10"/>
        <v>1701.2388800000001</v>
      </c>
      <c r="F32" s="21">
        <f t="shared" ref="F32:F33" si="11">D32/B32-100%</f>
        <v>6.8985271421562064</v>
      </c>
      <c r="G32" s="22">
        <f t="shared" si="6"/>
        <v>99.502970000000005</v>
      </c>
      <c r="H32" s="23">
        <f t="shared" si="7"/>
        <v>5.3833551011861713E-2</v>
      </c>
      <c r="I32" s="67"/>
    </row>
    <row r="33" spans="1:9" ht="63" outlineLevel="2" x14ac:dyDescent="0.25">
      <c r="A33" s="57" t="s">
        <v>29</v>
      </c>
      <c r="B33" s="58">
        <v>246.60900000000001</v>
      </c>
      <c r="C33" s="59">
        <v>485.92943000000002</v>
      </c>
      <c r="D33" s="60">
        <v>546.74879999999996</v>
      </c>
      <c r="E33" s="60">
        <f t="shared" si="10"/>
        <v>300.13979999999992</v>
      </c>
      <c r="F33" s="61">
        <f t="shared" si="11"/>
        <v>1.2170675036190892</v>
      </c>
      <c r="G33" s="30">
        <f t="shared" si="6"/>
        <v>60.819369999999935</v>
      </c>
      <c r="H33" s="7">
        <f t="shared" si="7"/>
        <v>0.12516091071084112</v>
      </c>
      <c r="I33" s="154" t="s">
        <v>72</v>
      </c>
    </row>
    <row r="34" spans="1:9" ht="174" customHeight="1" outlineLevel="2" x14ac:dyDescent="0.25">
      <c r="A34" s="57" t="s">
        <v>30</v>
      </c>
      <c r="B34" s="58">
        <v>0</v>
      </c>
      <c r="C34" s="59">
        <v>15.329459999999999</v>
      </c>
      <c r="D34" s="60">
        <v>15.329459999999999</v>
      </c>
      <c r="E34" s="60">
        <f t="shared" ref="E34:E36" si="12">D34-B34</f>
        <v>15.329459999999999</v>
      </c>
      <c r="F34" s="62" t="s">
        <v>57</v>
      </c>
      <c r="G34" s="5">
        <f t="shared" ref="G34:G43" si="13">D34-C34</f>
        <v>0</v>
      </c>
      <c r="H34" s="7">
        <f t="shared" ref="H34:H43" si="14">D34/C34-100%</f>
        <v>0</v>
      </c>
      <c r="I34" s="134"/>
    </row>
    <row r="35" spans="1:9" ht="115.5" customHeight="1" outlineLevel="3" x14ac:dyDescent="0.25">
      <c r="A35" s="3" t="s">
        <v>51</v>
      </c>
      <c r="B35" s="6">
        <v>0</v>
      </c>
      <c r="C35" s="4">
        <v>15.329459999999999</v>
      </c>
      <c r="D35" s="5">
        <v>15.329459999999999</v>
      </c>
      <c r="E35" s="5">
        <f t="shared" si="12"/>
        <v>15.329459999999999</v>
      </c>
      <c r="F35" s="11" t="s">
        <v>57</v>
      </c>
      <c r="G35" s="5">
        <f t="shared" si="13"/>
        <v>0</v>
      </c>
      <c r="H35" s="7">
        <f t="shared" si="14"/>
        <v>0</v>
      </c>
      <c r="I35" s="134"/>
    </row>
    <row r="36" spans="1:9" ht="31.5" outlineLevel="2" x14ac:dyDescent="0.25">
      <c r="A36" s="57" t="s">
        <v>31</v>
      </c>
      <c r="B36" s="58">
        <v>0</v>
      </c>
      <c r="C36" s="59">
        <v>1287.5780199999999</v>
      </c>
      <c r="D36" s="60">
        <v>1322.0358799999999</v>
      </c>
      <c r="E36" s="60">
        <f t="shared" si="12"/>
        <v>1322.0358799999999</v>
      </c>
      <c r="F36" s="62" t="s">
        <v>57</v>
      </c>
      <c r="G36" s="30">
        <f t="shared" si="13"/>
        <v>34.457859999999982</v>
      </c>
      <c r="H36" s="7">
        <f t="shared" si="14"/>
        <v>2.6761764696791035E-2</v>
      </c>
      <c r="I36" s="134"/>
    </row>
    <row r="37" spans="1:9" ht="31.5" outlineLevel="2" x14ac:dyDescent="0.25">
      <c r="A37" s="57" t="s">
        <v>32</v>
      </c>
      <c r="B37" s="58">
        <v>0</v>
      </c>
      <c r="C37" s="59">
        <v>59.508000000000003</v>
      </c>
      <c r="D37" s="60">
        <v>63.733739999999997</v>
      </c>
      <c r="E37" s="60">
        <f>D37-B37</f>
        <v>63.733739999999997</v>
      </c>
      <c r="F37" s="62" t="s">
        <v>57</v>
      </c>
      <c r="G37" s="5">
        <f t="shared" si="13"/>
        <v>4.2257399999999947</v>
      </c>
      <c r="H37" s="7">
        <f t="shared" si="14"/>
        <v>7.1011292599314269E-2</v>
      </c>
      <c r="I37" s="135"/>
    </row>
    <row r="38" spans="1:9" outlineLevel="1" x14ac:dyDescent="0.25">
      <c r="A38" s="17" t="s">
        <v>33</v>
      </c>
      <c r="B38" s="18">
        <v>0</v>
      </c>
      <c r="C38" s="19">
        <v>0</v>
      </c>
      <c r="D38" s="20">
        <v>-0.29953000000000002</v>
      </c>
      <c r="E38" s="20">
        <f>D38-B38</f>
        <v>-0.29953000000000002</v>
      </c>
      <c r="F38" s="24" t="s">
        <v>57</v>
      </c>
      <c r="G38" s="22">
        <f t="shared" si="13"/>
        <v>-0.29953000000000002</v>
      </c>
      <c r="H38" s="23" t="s">
        <v>57</v>
      </c>
      <c r="I38" s="23"/>
    </row>
    <row r="39" spans="1:9" outlineLevel="2" x14ac:dyDescent="0.25">
      <c r="A39" s="25" t="s">
        <v>34</v>
      </c>
      <c r="B39" s="26">
        <v>0</v>
      </c>
      <c r="C39" s="27">
        <v>0</v>
      </c>
      <c r="D39" s="28">
        <v>-0.29953000000000002</v>
      </c>
      <c r="E39" s="28">
        <v>-0.29953000000000002</v>
      </c>
      <c r="F39" s="32" t="s">
        <v>57</v>
      </c>
      <c r="G39" s="5">
        <f t="shared" si="13"/>
        <v>-0.29953000000000002</v>
      </c>
      <c r="H39" s="7" t="s">
        <v>57</v>
      </c>
      <c r="I39" s="56" t="s">
        <v>63</v>
      </c>
    </row>
    <row r="40" spans="1:9" x14ac:dyDescent="0.25">
      <c r="A40" s="47" t="s">
        <v>35</v>
      </c>
      <c r="B40" s="48">
        <v>439969.59045000002</v>
      </c>
      <c r="C40" s="49">
        <v>472479.52464999998</v>
      </c>
      <c r="D40" s="50">
        <v>469061.49673000001</v>
      </c>
      <c r="E40" s="50">
        <f t="shared" ref="E40:E45" si="15">D40-B40</f>
        <v>29091.906279999996</v>
      </c>
      <c r="F40" s="51">
        <f t="shared" ref="F40:F42" si="16">D40/B40-100%</f>
        <v>6.6122538719652901E-2</v>
      </c>
      <c r="G40" s="45">
        <f t="shared" si="13"/>
        <v>-3418.0279199999641</v>
      </c>
      <c r="H40" s="46">
        <f>D40/C40-100%</f>
        <v>-7.234235012685386E-3</v>
      </c>
      <c r="I40" s="46"/>
    </row>
    <row r="41" spans="1:9" ht="63" outlineLevel="1" x14ac:dyDescent="0.25">
      <c r="A41" s="17" t="s">
        <v>36</v>
      </c>
      <c r="B41" s="18">
        <v>439969.59045000002</v>
      </c>
      <c r="C41" s="19">
        <v>472479.52464999998</v>
      </c>
      <c r="D41" s="20">
        <v>469062.49508999998</v>
      </c>
      <c r="E41" s="20">
        <f t="shared" si="15"/>
        <v>29092.904639999964</v>
      </c>
      <c r="F41" s="21">
        <f t="shared" si="16"/>
        <v>6.6124807876480229E-2</v>
      </c>
      <c r="G41" s="22">
        <f t="shared" si="13"/>
        <v>-3417.0295599999954</v>
      </c>
      <c r="H41" s="23">
        <f t="shared" si="14"/>
        <v>-7.2321219899026401E-3</v>
      </c>
      <c r="I41" s="23"/>
    </row>
    <row r="42" spans="1:9" ht="31.5" customHeight="1" outlineLevel="2" x14ac:dyDescent="0.25">
      <c r="A42" s="25" t="s">
        <v>38</v>
      </c>
      <c r="B42" s="26">
        <v>94524</v>
      </c>
      <c r="C42" s="27">
        <v>113385.4</v>
      </c>
      <c r="D42" s="28">
        <v>113385.4</v>
      </c>
      <c r="E42" s="28">
        <f t="shared" si="15"/>
        <v>18861.399999999994</v>
      </c>
      <c r="F42" s="29">
        <f t="shared" si="16"/>
        <v>0.19954085734839833</v>
      </c>
      <c r="G42" s="5">
        <f t="shared" si="13"/>
        <v>0</v>
      </c>
      <c r="H42" s="7">
        <f t="shared" si="14"/>
        <v>0</v>
      </c>
      <c r="I42" s="76" t="s">
        <v>64</v>
      </c>
    </row>
    <row r="43" spans="1:9" ht="47.25" outlineLevel="2" x14ac:dyDescent="0.25">
      <c r="A43" s="25" t="s">
        <v>37</v>
      </c>
      <c r="B43" s="26">
        <v>59439.35845</v>
      </c>
      <c r="C43" s="27">
        <v>73664.884950000007</v>
      </c>
      <c r="D43" s="28">
        <v>72468.709619999994</v>
      </c>
      <c r="E43" s="28">
        <f t="shared" si="15"/>
        <v>13029.351169999994</v>
      </c>
      <c r="F43" s="29">
        <f>D43/B43-100%</f>
        <v>0.2192041016216586</v>
      </c>
      <c r="G43" s="30">
        <f t="shared" si="13"/>
        <v>-1196.1753300000128</v>
      </c>
      <c r="H43" s="7">
        <f t="shared" si="14"/>
        <v>-1.6238066900015058E-2</v>
      </c>
      <c r="I43" s="74" t="s">
        <v>64</v>
      </c>
    </row>
    <row r="44" spans="1:9" ht="31.5" outlineLevel="2" x14ac:dyDescent="0.25">
      <c r="A44" s="25" t="s">
        <v>39</v>
      </c>
      <c r="B44" s="26">
        <v>285968.8</v>
      </c>
      <c r="C44" s="27">
        <v>279415.19170000002</v>
      </c>
      <c r="D44" s="28">
        <v>277194.33747000003</v>
      </c>
      <c r="E44" s="28">
        <f t="shared" si="15"/>
        <v>-8774.4625299999607</v>
      </c>
      <c r="F44" s="29">
        <f>D44/B44-100%</f>
        <v>-3.0683286183667446E-2</v>
      </c>
      <c r="G44" s="30">
        <f t="shared" ref="G44:G49" si="17">D44-C44</f>
        <v>-2220.8542299999972</v>
      </c>
      <c r="H44" s="7">
        <f t="shared" ref="H44:H45" si="18">D44/C44-100%</f>
        <v>-7.9482229169002272E-3</v>
      </c>
      <c r="I44" s="7"/>
    </row>
    <row r="45" spans="1:9" outlineLevel="2" x14ac:dyDescent="0.25">
      <c r="A45" s="25" t="s">
        <v>40</v>
      </c>
      <c r="B45" s="26">
        <v>37.432000000000002</v>
      </c>
      <c r="C45" s="27">
        <v>6014.0479999999998</v>
      </c>
      <c r="D45" s="28">
        <v>6014.0479999999998</v>
      </c>
      <c r="E45" s="28">
        <f t="shared" si="15"/>
        <v>5976.616</v>
      </c>
      <c r="F45" s="29">
        <f>D45/B45-100%</f>
        <v>159.66595426373155</v>
      </c>
      <c r="G45" s="63">
        <f t="shared" si="17"/>
        <v>0</v>
      </c>
      <c r="H45" s="64">
        <f t="shared" si="18"/>
        <v>0</v>
      </c>
      <c r="I45" s="75"/>
    </row>
    <row r="46" spans="1:9" ht="82.5" customHeight="1" outlineLevel="1" x14ac:dyDescent="0.25">
      <c r="A46" s="17" t="s">
        <v>41</v>
      </c>
      <c r="B46" s="18">
        <v>0</v>
      </c>
      <c r="C46" s="19">
        <v>0</v>
      </c>
      <c r="D46" s="20">
        <v>-0.99836000000000003</v>
      </c>
      <c r="E46" s="20">
        <v>-0.99836000000000003</v>
      </c>
      <c r="F46" s="24" t="s">
        <v>57</v>
      </c>
      <c r="G46" s="22">
        <f t="shared" si="17"/>
        <v>-0.99836000000000003</v>
      </c>
      <c r="H46" s="23" t="s">
        <v>57</v>
      </c>
      <c r="I46" s="23"/>
    </row>
    <row r="47" spans="1:9" ht="65.25" customHeight="1" outlineLevel="2" x14ac:dyDescent="0.25">
      <c r="A47" s="57" t="s">
        <v>42</v>
      </c>
      <c r="B47" s="58">
        <v>0</v>
      </c>
      <c r="C47" s="59">
        <v>0</v>
      </c>
      <c r="D47" s="60">
        <v>-0.99836000000000003</v>
      </c>
      <c r="E47" s="60">
        <v>-0.99836000000000003</v>
      </c>
      <c r="F47" s="62" t="s">
        <v>57</v>
      </c>
      <c r="G47" s="30">
        <f t="shared" si="17"/>
        <v>-0.99836000000000003</v>
      </c>
      <c r="H47" s="7" t="s">
        <v>57</v>
      </c>
      <c r="I47" s="55" t="s">
        <v>63</v>
      </c>
    </row>
    <row r="48" spans="1:9" ht="78.75" outlineLevel="3" x14ac:dyDescent="0.25">
      <c r="A48" s="3" t="s">
        <v>43</v>
      </c>
      <c r="B48" s="6">
        <v>0</v>
      </c>
      <c r="C48" s="4">
        <v>0</v>
      </c>
      <c r="D48" s="5">
        <v>-0.99836000000000003</v>
      </c>
      <c r="E48" s="5">
        <v>-0.99836000000000003</v>
      </c>
      <c r="F48" s="11" t="s">
        <v>57</v>
      </c>
      <c r="G48" s="5">
        <f t="shared" si="17"/>
        <v>-0.99836000000000003</v>
      </c>
      <c r="H48" s="7" t="s">
        <v>57</v>
      </c>
      <c r="I48" s="7" t="s">
        <v>57</v>
      </c>
    </row>
    <row r="49" spans="1:9" x14ac:dyDescent="0.25">
      <c r="A49" s="43" t="s">
        <v>60</v>
      </c>
      <c r="B49" s="42">
        <v>700233.00465000002</v>
      </c>
      <c r="C49" s="41">
        <v>749462.49557999999</v>
      </c>
      <c r="D49" s="36">
        <v>755776.80327000003</v>
      </c>
      <c r="E49" s="40">
        <f>D49-B49</f>
        <v>55543.798620000016</v>
      </c>
      <c r="F49" s="39">
        <f>D49/B49-100%</f>
        <v>7.9321880361470143E-2</v>
      </c>
      <c r="G49" s="38">
        <f t="shared" si="17"/>
        <v>6314.3076900000451</v>
      </c>
      <c r="H49" s="37">
        <f>D49/C49-100%</f>
        <v>8.425114968712899E-3</v>
      </c>
      <c r="I49" s="37"/>
    </row>
    <row r="50" spans="1:9" x14ac:dyDescent="0.25">
      <c r="A50" s="33"/>
      <c r="B50" s="34"/>
      <c r="C50" s="33"/>
      <c r="D50" s="33"/>
      <c r="E50" s="35"/>
      <c r="F50" s="35"/>
      <c r="G50" s="35"/>
      <c r="H50" s="35"/>
    </row>
    <row r="51" spans="1:9" x14ac:dyDescent="0.25">
      <c r="A51" s="151"/>
      <c r="B51" s="151"/>
      <c r="C51" s="151"/>
      <c r="D51" s="151"/>
    </row>
  </sheetData>
  <mergeCells count="12">
    <mergeCell ref="A3:I3"/>
    <mergeCell ref="A1:I1"/>
    <mergeCell ref="A51:D51"/>
    <mergeCell ref="C4:C5"/>
    <mergeCell ref="A2:D2"/>
    <mergeCell ref="D4:D5"/>
    <mergeCell ref="A4:A5"/>
    <mergeCell ref="B4:B5"/>
    <mergeCell ref="G4:H4"/>
    <mergeCell ref="E4:F4"/>
    <mergeCell ref="I33:I37"/>
    <mergeCell ref="I13:I16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2021</vt:lpstr>
      <vt:lpstr>Доходы</vt:lpstr>
      <vt:lpstr>Доходы!Заголовки_для_печати</vt:lpstr>
      <vt:lpstr>'2021'!Область_печати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2021-04-14T11:21:14Z</cp:lastPrinted>
  <dcterms:created xsi:type="dcterms:W3CDTF">2021-04-06T12:16:01Z</dcterms:created>
  <dcterms:modified xsi:type="dcterms:W3CDTF">2022-04-25T09:24:29Z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