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05" yWindow="-135" windowWidth="14955" windowHeight="12405"/>
  </bookViews>
  <sheets>
    <sheet name="Расходы" sheetId="3" r:id="rId1"/>
  </sheets>
  <definedNames>
    <definedName name="_xlnm.Print_Area" localSheetId="0">Расходы!$A$1:$J$48</definedName>
  </definedNames>
  <calcPr calcId="145621"/>
</workbook>
</file>

<file path=xl/calcChain.xml><?xml version="1.0" encoding="utf-8"?>
<calcChain xmlns="http://schemas.openxmlformats.org/spreadsheetml/2006/main">
  <c r="I7" i="3" l="1"/>
  <c r="I8" i="3"/>
  <c r="I9" i="3"/>
  <c r="I10" i="3"/>
  <c r="I11" i="3"/>
  <c r="I12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2" i="3"/>
  <c r="I43" i="3"/>
  <c r="I44" i="3"/>
  <c r="I45" i="3"/>
  <c r="I46" i="3"/>
  <c r="I48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G7" i="3"/>
  <c r="G8" i="3"/>
  <c r="G9" i="3"/>
  <c r="G10" i="3"/>
  <c r="G11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8" i="3"/>
  <c r="I6" i="3" l="1"/>
  <c r="H6" i="3"/>
  <c r="G6" i="3"/>
  <c r="F6" i="3"/>
</calcChain>
</file>

<file path=xl/sharedStrings.xml><?xml version="1.0" encoding="utf-8"?>
<sst xmlns="http://schemas.openxmlformats.org/spreadsheetml/2006/main" count="134" uniqueCount="129">
  <si>
    <t>1</t>
  </si>
  <si>
    <t>2</t>
  </si>
  <si>
    <t>3</t>
  </si>
  <si>
    <t>4</t>
  </si>
  <si>
    <t>Исполнено</t>
  </si>
  <si>
    <t>Уточненный план</t>
  </si>
  <si>
    <t>5</t>
  </si>
  <si>
    <t>Отклонение исполнения от первоначального плана</t>
  </si>
  <si>
    <t>Первоначальный план</t>
  </si>
  <si>
    <t>сумма</t>
  </si>
  <si>
    <t>%</t>
  </si>
  <si>
    <t>Отклонение исполнения от уточненного плана</t>
  </si>
  <si>
    <t>-</t>
  </si>
  <si>
    <t>Единица измерения: тыс.руб.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</si>
  <si>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</si>
  <si>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</si>
  <si>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</si>
  <si>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</si>
  <si>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</si>
  <si>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</si>
  <si>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</si>
  <si>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</si>
  <si>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</si>
  <si>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</si>
  <si>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</si>
  <si>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</si>
  <si>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</si>
  <si>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</si>
  <si>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</si>
  <si>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</si>
  <si>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</si>
  <si>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</si>
  <si>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</si>
  <si>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</si>
  <si>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</si>
  <si>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</si>
  <si>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</si>
  <si>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</si>
  <si>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</si>
  <si>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</si>
  <si>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</si>
  <si>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</si>
  <si>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</si>
  <si>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</si>
  <si>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</si>
  <si>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</si>
  <si>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</si>
  <si>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</si>
  <si>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</si>
  <si>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</si>
  <si>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</si>
  <si>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</si>
  <si>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</si>
  <si>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</si>
  <si>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</si>
  <si>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</si>
  <si>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</si>
  <si>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</si>
  <si>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</si>
  <si>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</si>
  <si>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</si>
  <si>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</si>
  <si>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</si>
  <si>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</si>
  <si>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</si>
  <si>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</si>
  <si>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</si>
  <si>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</si>
  <si>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</si>
  <si>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</si>
  <si>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</si>
  <si>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</si>
  <si>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</si>
  <si>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</si>
  <si>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</si>
  <si>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</si>
  <si>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</si>
  <si>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</si>
  <si>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</si>
  <si>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</si>
  <si>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</si>
  <si>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</si>
  <si>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</si>
  <si>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</si>
  <si>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</si>
  <si>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</si>
  <si>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</si>
  <si>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</si>
  <si>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</si>
  <si>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Итого:</t>
  </si>
  <si>
    <t>Наименование показателя</t>
  </si>
  <si>
    <t>0111</t>
  </si>
  <si>
    <t>Резервные фонды</t>
  </si>
  <si>
    <t>6</t>
  </si>
  <si>
    <t>7</t>
  </si>
  <si>
    <t>8</t>
  </si>
  <si>
    <t>9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</si>
  <si>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</si>
  <si>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Уменьшение ассигнований в связи с вакансией работников КСП</t>
  </si>
  <si>
    <t>Секвестированы в сязи с отсутствием чрезвычайных ситуаций в районе</t>
  </si>
  <si>
    <t>Увеличены ассигнования на сумму межбюджетных трансфертов бюджетам поселений на решение вопросов местного значения</t>
  </si>
  <si>
    <t>Увеличение ассигнований за счет остатков дорожного фонда предыдущих лет, корректировки прогноза поступлений акцизов, капитального ремонта дорог за счет гранта республиканского бюджета</t>
  </si>
  <si>
    <t>Секвестированы ассигнований на софинансирование народных проектов, не прошедших отбор</t>
  </si>
  <si>
    <t>Экономия по фактически предъявленным расходам</t>
  </si>
  <si>
    <t>Уменьшены ассигнования в связи с внесением изменений в муниципальную программу из за сокращения субсидий НКО и расходов на проведение мероприятий соц направленности</t>
  </si>
  <si>
    <t>Отсутствие расходов по прибретению жилья инвалидам за счет средств РБ, экономия по осуществлению гос полномочий РК на оказание мер соц поддержки пед работникам</t>
  </si>
  <si>
    <t>Уменьшение численности получателей пенсии</t>
  </si>
  <si>
    <t>Сведения о фактически произведенных расходах МР "Княжпогостский" по разделам и подразделам классификации расходов в сравнении с первоначально утвержденными и с уточненными значениями с учетом внесенных изменений за 2021 год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</si>
  <si>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</si>
  <si>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</si>
  <si>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</si>
  <si>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</si>
  <si>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0410</t>
  </si>
  <si>
    <t>Связь и информатика</t>
  </si>
  <si>
    <t>Увеличены ассигнования на обеспечение деятельности Совета МР "Княжпогостский" по фактической потребности</t>
  </si>
  <si>
    <t>Уменьшены расходы на услуги по внесению изменений в списки присяжных заседателей по фактически произведенным расходам</t>
  </si>
  <si>
    <t>Увеличены ассигнования на проведение выборов в местные органы власти</t>
  </si>
  <si>
    <t>Секвестированы ассигнования по фактическим произведенным расходам</t>
  </si>
  <si>
    <t>Перераспределены средства на субсидирование  сельскохозяйственных товаропроизводителей</t>
  </si>
  <si>
    <t>Увеличение ассигнований на субсидирование  сельскохозяйственных товаропроизводителей, секвестированы ассигнований на софинансирование народных проектов, не прошедших отбор</t>
  </si>
  <si>
    <t>Увеличены ассигнования на решение вопросов местного значения в коммунальной сфере (содержание объектов муниц собс-ти)</t>
  </si>
  <si>
    <t xml:space="preserve">Увеличены ассигнования на сумму межбюджетных трансфертов бюджетам поселений на решение вопросов местного значения, а также на реализацияю мероприятий народных инициатив </t>
  </si>
  <si>
    <t>Уменьшены ассигнования в связи с внесением изменений в муниципальную программу "Развитие образования" по причине снижения посещаемости детей дошкольных учреждений по эпидемиологической обстановке</t>
  </si>
  <si>
    <t>Увеличены ассигнования на субсидии РК на повышение оплаты труда, укрепление МТБ, народные проекты, субвенции из РБ на госстандарт</t>
  </si>
  <si>
    <t>Уменьшение мероприятий по оздоровлению и отдыху детей в связи с эпидемиологической обстановкой в стране</t>
  </si>
  <si>
    <t>Секвестированы ассигнования по аппарату Управления в связи с экономией и перераспределением</t>
  </si>
  <si>
    <t>Увеличены ассигнования на выполнение муниц задания, в связи с переводом работников учреждения спорта в центр технического обслуживания</t>
  </si>
  <si>
    <t>Увеличены расходы на спорт мероприятия в связи с внесением изменений в календарный план спортивных мероприятий на основании изменений в муниципальную программу "Развитие физкультуры и спорта"</t>
  </si>
  <si>
    <t>Уменьшение мероприятий в связи с эпидемиологической обстановкой в стране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</si>
</sst>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 style="thin">
        <color rgb="FFBFBFBF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 style="thin">
        <color rgb="FFBFBFBF"/>
      </left>
      <right/>
      <top style="thin">
        <color rgb="FFBFBFBF"/>
      </top>
      <bottom style="thin">
        <color theme="9" tint="-0.249977111117893"/>
      </bottom>
      <diagonal/>
    </border>
    <border>
      <left/>
      <right/>
      <top style="thin">
        <color rgb="FFBFBFBF"/>
      </top>
      <bottom style="thin">
        <color theme="9" tint="-0.249977111117893"/>
      </bottom>
      <diagonal/>
    </border>
    <border>
      <left/>
      <right style="thin">
        <color rgb="FFBFBFBF"/>
      </right>
      <top style="thin">
        <color rgb="FFBFBFBF"/>
      </top>
      <bottom style="thin">
        <color theme="9" tint="-0.249977111117893"/>
      </bottom>
      <diagonal/>
    </border>
    <border>
      <left style="thin">
        <color rgb="FFFAC090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4" fillId="2" borderId="6">
      <alignment horizontal="center" vertical="top" shrinkToFit="1"/>
    </xf>
    <xf numFmtId="0" fontId="4" fillId="2" borderId="7">
      <alignment horizontal="left" vertical="top" wrapText="1"/>
    </xf>
    <xf numFmtId="164" fontId="4" fillId="2" borderId="7">
      <alignment horizontal="right" vertical="top" wrapText="1" shrinkToFit="1"/>
    </xf>
    <xf numFmtId="164" fontId="4" fillId="2" borderId="8">
      <alignment horizontal="right" vertical="top" shrinkToFit="1"/>
    </xf>
    <xf numFmtId="49" fontId="3" fillId="3" borderId="9">
      <alignment horizontal="center" vertical="top" shrinkToFit="1"/>
    </xf>
    <xf numFmtId="0" fontId="3" fillId="3" borderId="10">
      <alignment horizontal="left" vertical="top" wrapText="1"/>
    </xf>
    <xf numFmtId="164" fontId="3" fillId="3" borderId="10">
      <alignment horizontal="right" vertical="top" shrinkToFit="1"/>
    </xf>
    <xf numFmtId="164" fontId="3" fillId="3" borderId="11">
      <alignment horizontal="right" vertical="top" shrinkToFit="1"/>
    </xf>
    <xf numFmtId="49" fontId="3" fillId="4" borderId="12">
      <alignment horizontal="center" vertical="top" shrinkToFit="1"/>
    </xf>
    <xf numFmtId="0" fontId="3" fillId="4" borderId="13">
      <alignment horizontal="left" vertical="top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49" fontId="5" fillId="0" borderId="12">
      <alignment horizontal="center" vertical="top" shrinkToFit="1"/>
    </xf>
    <xf numFmtId="0" fontId="2" fillId="0" borderId="13">
      <alignment horizontal="left" vertical="top" wrapText="1"/>
    </xf>
    <xf numFmtId="164" fontId="2" fillId="0" borderId="13">
      <alignment horizontal="right" vertical="top" shrinkToFit="1"/>
    </xf>
    <xf numFmtId="164" fontId="6" fillId="0" borderId="14">
      <alignment horizontal="right" vertical="top" shrinkToFit="1"/>
    </xf>
    <xf numFmtId="0" fontId="4" fillId="5" borderId="15"/>
    <xf numFmtId="164" fontId="4" fillId="5" borderId="15">
      <alignment horizontal="right" shrinkToFit="1"/>
    </xf>
    <xf numFmtId="164" fontId="4" fillId="5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4" fillId="5" borderId="15">
      <alignment horizontal="right" shrinkToFit="1"/>
    </xf>
    <xf numFmtId="4" fontId="4" fillId="5" borderId="16">
      <alignment horizontal="right" shrinkToFit="1"/>
    </xf>
    <xf numFmtId="4" fontId="4" fillId="2" borderId="7">
      <alignment horizontal="right" vertical="top" wrapText="1" shrinkToFit="1"/>
    </xf>
    <xf numFmtId="4" fontId="4" fillId="2" borderId="8">
      <alignment horizontal="right" vertical="top" shrinkToFit="1"/>
    </xf>
    <xf numFmtId="4" fontId="3" fillId="3" borderId="10">
      <alignment horizontal="right" vertical="top" shrinkToFit="1"/>
    </xf>
    <xf numFmtId="4" fontId="3" fillId="3" borderId="11">
      <alignment horizontal="right" vertical="top" shrinkToFit="1"/>
    </xf>
    <xf numFmtId="4" fontId="3" fillId="4" borderId="13">
      <alignment horizontal="right" vertical="top" shrinkToFit="1"/>
    </xf>
    <xf numFmtId="4" fontId="3" fillId="4" borderId="14">
      <alignment horizontal="right" vertical="top" shrinkToFit="1"/>
    </xf>
    <xf numFmtId="4" fontId="2" fillId="0" borderId="13">
      <alignment horizontal="right" vertical="top" shrinkToFit="1"/>
    </xf>
    <xf numFmtId="4" fontId="6" fillId="0" borderId="14">
      <alignment horizontal="right" vertical="top" shrinkToFit="1"/>
    </xf>
    <xf numFmtId="49" fontId="3" fillId="0" borderId="21">
      <alignment horizontal="center" vertical="center" wrapText="1"/>
    </xf>
    <xf numFmtId="49" fontId="3" fillId="0" borderId="22">
      <alignment horizontal="center" vertical="center" wrapText="1"/>
    </xf>
    <xf numFmtId="164" fontId="3" fillId="4" borderId="13">
      <alignment horizontal="right" vertical="top" shrinkToFit="1"/>
    </xf>
    <xf numFmtId="164" fontId="3" fillId="4" borderId="14">
      <alignment horizontal="right" vertical="top" shrinkToFit="1"/>
    </xf>
    <xf numFmtId="164" fontId="2" fillId="0" borderId="13">
      <alignment horizontal="right" vertical="top" shrinkToFit="1"/>
    </xf>
    <xf numFmtId="164" fontId="2" fillId="0" borderId="14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5" borderId="26"/>
    <xf numFmtId="164" fontId="4" fillId="5" borderId="15">
      <alignment horizontal="right" shrinkToFit="1"/>
    </xf>
    <xf numFmtId="164" fontId="4" fillId="5" borderId="16">
      <alignment horizontal="right" shrinkToFit="1"/>
    </xf>
    <xf numFmtId="164" fontId="12" fillId="4" borderId="14">
      <alignment horizontal="right" vertical="top" shrinkToFit="1"/>
    </xf>
    <xf numFmtId="164" fontId="13" fillId="0" borderId="14">
      <alignment horizontal="right" vertical="top" shrinkToFit="1"/>
    </xf>
  </cellStyleXfs>
  <cellXfs count="69">
    <xf numFmtId="0" fontId="0" fillId="0" borderId="0" xfId="0"/>
    <xf numFmtId="0" fontId="9" fillId="0" borderId="1" xfId="0" applyFont="1" applyFill="1" applyBorder="1" applyProtection="1">
      <protection locked="0"/>
    </xf>
    <xf numFmtId="49" fontId="10" fillId="0" borderId="12" xfId="11" applyNumberFormat="1" applyFont="1" applyFill="1" applyBorder="1" applyProtection="1">
      <alignment horizontal="center" vertical="top" shrinkToFit="1"/>
    </xf>
    <xf numFmtId="0" fontId="10" fillId="0" borderId="13" xfId="12" quotePrefix="1" applyNumberFormat="1" applyFont="1" applyFill="1" applyBorder="1" applyProtection="1">
      <alignment horizontal="left" vertical="top" wrapText="1"/>
    </xf>
    <xf numFmtId="164" fontId="10" fillId="0" borderId="13" xfId="47" applyNumberFormat="1" applyFont="1" applyFill="1" applyBorder="1" applyProtection="1">
      <alignment horizontal="right" vertical="top" shrinkToFit="1"/>
    </xf>
    <xf numFmtId="164" fontId="10" fillId="0" borderId="14" xfId="48" applyNumberFormat="1" applyFont="1" applyFill="1" applyBorder="1" applyProtection="1">
      <alignment horizontal="right" vertical="top" shrinkToFit="1"/>
    </xf>
    <xf numFmtId="164" fontId="10" fillId="0" borderId="14" xfId="56" applyNumberFormat="1" applyFont="1" applyProtection="1">
      <alignment horizontal="right" vertical="top" shrinkToFit="1"/>
    </xf>
    <xf numFmtId="164" fontId="10" fillId="0" borderId="14" xfId="56" applyNumberFormat="1" applyFont="1" applyAlignment="1" applyProtection="1">
      <alignment horizontal="right" vertical="top" shrinkToFit="1"/>
    </xf>
    <xf numFmtId="164" fontId="10" fillId="0" borderId="13" xfId="12" quotePrefix="1" applyNumberFormat="1" applyFont="1" applyFill="1" applyBorder="1" applyAlignment="1" applyProtection="1">
      <alignment horizontal="right" vertical="top" wrapText="1"/>
    </xf>
    <xf numFmtId="49" fontId="10" fillId="0" borderId="12" xfId="35" applyNumberFormat="1" applyFont="1" applyFill="1" applyBorder="1" applyAlignment="1" applyProtection="1">
      <alignment horizontal="center" vertical="top" shrinkToFit="1"/>
    </xf>
    <xf numFmtId="0" fontId="10" fillId="0" borderId="13" xfId="36" quotePrefix="1" applyNumberFormat="1" applyFont="1" applyFill="1" applyBorder="1" applyAlignment="1" applyProtection="1">
      <alignment horizontal="left" vertical="top" wrapText="1"/>
    </xf>
    <xf numFmtId="164" fontId="10" fillId="0" borderId="14" xfId="56" applyNumberFormat="1" applyFont="1" applyFill="1" applyBorder="1" applyAlignment="1" applyProtection="1">
      <alignment horizontal="right" vertical="top" shrinkToFit="1"/>
    </xf>
    <xf numFmtId="164" fontId="9" fillId="0" borderId="1" xfId="0" applyNumberFormat="1" applyFont="1" applyFill="1" applyBorder="1" applyAlignment="1" applyProtection="1">
      <alignment horizontal="right" vertical="top"/>
      <protection locked="0"/>
    </xf>
    <xf numFmtId="165" fontId="9" fillId="0" borderId="1" xfId="0" applyNumberFormat="1" applyFont="1" applyFill="1" applyBorder="1" applyAlignment="1" applyProtection="1">
      <alignment horizontal="right" vertical="top"/>
      <protection locked="0"/>
    </xf>
    <xf numFmtId="164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7" applyNumberFormat="1" applyFont="1" applyFill="1" applyBorder="1" applyProtection="1">
      <alignment horizontal="center" vertical="top" shrinkToFit="1"/>
    </xf>
    <xf numFmtId="0" fontId="8" fillId="9" borderId="13" xfId="8" quotePrefix="1" applyNumberFormat="1" applyFont="1" applyFill="1" applyBorder="1" applyProtection="1">
      <alignment horizontal="left" vertical="top" wrapText="1"/>
    </xf>
    <xf numFmtId="164" fontId="8" fillId="8" borderId="14" xfId="55" applyNumberFormat="1" applyFont="1" applyFill="1" applyAlignment="1" applyProtection="1">
      <alignment horizontal="right" vertical="top" shrinkToFit="1"/>
    </xf>
    <xf numFmtId="164" fontId="8" fillId="9" borderId="13" xfId="45" applyNumberFormat="1" applyFont="1" applyFill="1" applyBorder="1" applyProtection="1">
      <alignment horizontal="right" vertical="top" shrinkToFit="1"/>
    </xf>
    <xf numFmtId="164" fontId="8" fillId="9" borderId="14" xfId="46" applyNumberFormat="1" applyFont="1" applyFill="1" applyBorder="1" applyProtection="1">
      <alignment horizontal="right" vertical="top" shrinkToFit="1"/>
    </xf>
    <xf numFmtId="165" fontId="14" fillId="6" borderId="1" xfId="0" applyNumberFormat="1" applyFont="1" applyFill="1" applyBorder="1" applyAlignment="1" applyProtection="1">
      <alignment horizontal="right" vertical="top"/>
      <protection locked="0"/>
    </xf>
    <xf numFmtId="49" fontId="8" fillId="9" borderId="12" xfId="34" applyNumberFormat="1" applyFont="1" applyFill="1" applyBorder="1" applyAlignment="1" applyProtection="1">
      <alignment horizontal="center" vertical="top" shrinkToFit="1"/>
    </xf>
    <xf numFmtId="0" fontId="8" fillId="9" borderId="13" xfId="7" quotePrefix="1" applyNumberFormat="1" applyFont="1" applyFill="1" applyBorder="1" applyAlignment="1" applyProtection="1">
      <alignment horizontal="left" vertical="top" wrapText="1"/>
    </xf>
    <xf numFmtId="164" fontId="8" fillId="9" borderId="14" xfId="55" applyNumberFormat="1" applyFont="1" applyFill="1" applyBorder="1" applyAlignment="1" applyProtection="1">
      <alignment horizontal="right" vertical="top" shrinkToFit="1"/>
    </xf>
    <xf numFmtId="164" fontId="8" fillId="8" borderId="14" xfId="55" applyFont="1" applyFill="1">
      <alignment horizontal="right" vertical="top" shrinkToFit="1"/>
    </xf>
    <xf numFmtId="164" fontId="8" fillId="8" borderId="14" xfId="55" applyNumberFormat="1" applyFont="1" applyFill="1" applyProtection="1">
      <alignment horizontal="right" vertical="top" shrinkToFit="1"/>
    </xf>
    <xf numFmtId="164" fontId="8" fillId="9" borderId="13" xfId="8" quotePrefix="1" applyNumberFormat="1" applyFont="1" applyFill="1" applyBorder="1" applyAlignment="1" applyProtection="1">
      <alignment horizontal="right" vertical="top" wrapText="1"/>
    </xf>
    <xf numFmtId="0" fontId="10" fillId="0" borderId="1" xfId="26" applyNumberFormat="1" applyFont="1" applyFill="1" applyBorder="1" applyProtection="1"/>
    <xf numFmtId="164" fontId="9" fillId="0" borderId="27" xfId="0" applyNumberFormat="1" applyFont="1" applyFill="1" applyBorder="1" applyAlignment="1" applyProtection="1">
      <alignment horizontal="right" vertical="top"/>
      <protection locked="0"/>
    </xf>
    <xf numFmtId="165" fontId="9" fillId="0" borderId="28" xfId="0" applyNumberFormat="1" applyFont="1" applyFill="1" applyBorder="1" applyAlignment="1" applyProtection="1">
      <alignment horizontal="right" vertical="top"/>
      <protection locked="0"/>
    </xf>
    <xf numFmtId="164" fontId="9" fillId="0" borderId="28" xfId="0" applyNumberFormat="1" applyFont="1" applyFill="1" applyBorder="1" applyAlignment="1" applyProtection="1">
      <alignment horizontal="right" vertical="top"/>
      <protection locked="0"/>
    </xf>
    <xf numFmtId="0" fontId="10" fillId="0" borderId="29" xfId="49" applyNumberFormat="1" applyFont="1" applyFill="1" applyBorder="1" applyProtection="1"/>
    <xf numFmtId="0" fontId="10" fillId="0" borderId="30" xfId="50" applyNumberFormat="1" applyFont="1" applyFill="1" applyBorder="1" applyProtection="1"/>
    <xf numFmtId="164" fontId="10" fillId="0" borderId="30" xfId="50" applyNumberFormat="1" applyFont="1" applyFill="1" applyBorder="1" applyAlignment="1" applyProtection="1">
      <alignment horizontal="right" vertical="top"/>
    </xf>
    <xf numFmtId="0" fontId="10" fillId="0" borderId="31" xfId="51" applyNumberFormat="1" applyFont="1" applyFill="1" applyBorder="1" applyProtection="1"/>
    <xf numFmtId="164" fontId="10" fillId="0" borderId="1" xfId="26" applyNumberFormat="1" applyFont="1" applyFill="1" applyBorder="1" applyProtection="1"/>
    <xf numFmtId="0" fontId="8" fillId="10" borderId="32" xfId="52" applyNumberFormat="1" applyFont="1" applyFill="1" applyBorder="1" applyProtection="1"/>
    <xf numFmtId="0" fontId="8" fillId="10" borderId="20" xfId="23" applyNumberFormat="1" applyFont="1" applyFill="1" applyBorder="1" applyProtection="1"/>
    <xf numFmtId="164" fontId="8" fillId="10" borderId="18" xfId="23" applyNumberFormat="1" applyFont="1" applyFill="1" applyBorder="1" applyAlignment="1" applyProtection="1">
      <alignment horizontal="right" vertical="top"/>
    </xf>
    <xf numFmtId="164" fontId="8" fillId="10" borderId="18" xfId="53" applyNumberFormat="1" applyFont="1" applyFill="1" applyBorder="1" applyProtection="1">
      <alignment horizontal="right" shrinkToFit="1"/>
    </xf>
    <xf numFmtId="164" fontId="8" fillId="10" borderId="18" xfId="54" applyNumberFormat="1" applyFont="1" applyFill="1" applyBorder="1" applyProtection="1">
      <alignment horizontal="right" shrinkToFit="1"/>
    </xf>
    <xf numFmtId="164" fontId="14" fillId="7" borderId="19" xfId="0" applyNumberFormat="1" applyFont="1" applyFill="1" applyBorder="1" applyAlignment="1" applyProtection="1">
      <alignment horizontal="right" vertical="top"/>
      <protection locked="0"/>
    </xf>
    <xf numFmtId="165" fontId="14" fillId="7" borderId="33" xfId="0" applyNumberFormat="1" applyFont="1" applyFill="1" applyBorder="1" applyAlignment="1" applyProtection="1">
      <alignment horizontal="right" vertical="top"/>
      <protection locked="0"/>
    </xf>
    <xf numFmtId="164" fontId="14" fillId="7" borderId="18" xfId="0" applyNumberFormat="1" applyFont="1" applyFill="1" applyBorder="1" applyAlignment="1" applyProtection="1">
      <alignment horizontal="right" vertical="top"/>
      <protection locked="0"/>
    </xf>
    <xf numFmtId="165" fontId="14" fillId="7" borderId="18" xfId="0" applyNumberFormat="1" applyFont="1" applyFill="1" applyBorder="1" applyAlignment="1" applyProtection="1">
      <alignment horizontal="right" vertical="top"/>
      <protection locked="0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4" applyNumberFormat="1" applyFont="1" applyFill="1" applyBorder="1" applyProtection="1">
      <alignment horizontal="center" vertical="center" wrapText="1"/>
    </xf>
    <xf numFmtId="49" fontId="8" fillId="0" borderId="34" xfId="5" applyNumberFormat="1" applyFont="1" applyFill="1" applyBorder="1" applyProtection="1">
      <alignment horizontal="center" vertical="center" wrapText="1"/>
    </xf>
    <xf numFmtId="49" fontId="8" fillId="0" borderId="34" xfId="6" applyNumberFormat="1" applyFont="1" applyFill="1" applyBorder="1" applyProtection="1">
      <alignment horizontal="center" vertical="center" wrapText="1"/>
    </xf>
    <xf numFmtId="0" fontId="14" fillId="0" borderId="3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9" fillId="0" borderId="1" xfId="0" applyFont="1" applyFill="1" applyBorder="1" applyAlignment="1" applyProtection="1">
      <alignment vertical="top"/>
      <protection locked="0"/>
    </xf>
    <xf numFmtId="49" fontId="8" fillId="11" borderId="34" xfId="4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0" fillId="0" borderId="37" xfId="2" applyNumberFormat="1" applyFont="1" applyFill="1" applyBorder="1" applyAlignment="1" applyProtection="1">
      <alignment horizontal="right" vertical="top" wrapText="1"/>
    </xf>
    <xf numFmtId="0" fontId="0" fillId="0" borderId="37" xfId="0" applyBorder="1" applyAlignment="1"/>
    <xf numFmtId="0" fontId="14" fillId="0" borderId="35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>
      <alignment horizontal="center" vertical="center" wrapText="1"/>
    </xf>
    <xf numFmtId="0" fontId="10" fillId="0" borderId="1" xfId="27" applyNumberFormat="1" applyFont="1" applyFill="1" applyBorder="1" applyProtection="1">
      <alignment horizontal="left" vertical="top" wrapText="1"/>
    </xf>
    <xf numFmtId="0" fontId="10" fillId="0" borderId="1" xfId="27" applyFont="1" applyFill="1" applyBorder="1">
      <alignment horizontal="left" vertical="top" wrapText="1"/>
    </xf>
    <xf numFmtId="49" fontId="8" fillId="0" borderId="34" xfId="3" applyNumberFormat="1" applyFont="1" applyFill="1" applyBorder="1" applyAlignment="1" applyProtection="1">
      <alignment horizontal="center" vertical="center" wrapText="1"/>
    </xf>
    <xf numFmtId="49" fontId="8" fillId="0" borderId="34" xfId="4" applyNumberFormat="1" applyFont="1" applyBorder="1" applyAlignment="1" applyProtection="1">
      <alignment horizontal="center" vertical="center" wrapText="1"/>
    </xf>
    <xf numFmtId="49" fontId="8" fillId="0" borderId="34" xfId="43" applyNumberFormat="1" applyFont="1" applyFill="1" applyBorder="1" applyProtection="1">
      <alignment horizontal="center" vertical="center" wrapText="1"/>
    </xf>
    <xf numFmtId="49" fontId="8" fillId="0" borderId="34" xfId="43" applyFont="1" applyFill="1" applyBorder="1">
      <alignment horizontal="center" vertical="center" wrapText="1"/>
    </xf>
    <xf numFmtId="49" fontId="8" fillId="0" borderId="34" xfId="3" applyNumberFormat="1" applyFont="1" applyFill="1" applyBorder="1" applyProtection="1">
      <alignment horizontal="center" vertical="center" wrapText="1"/>
    </xf>
    <xf numFmtId="49" fontId="8" fillId="0" borderId="34" xfId="4" applyNumberFormat="1" applyFont="1" applyFill="1" applyBorder="1" applyProtection="1">
      <alignment horizontal="center" vertical="center" wrapText="1"/>
    </xf>
    <xf numFmtId="49" fontId="8" fillId="0" borderId="34" xfId="4" applyFont="1" applyFill="1" applyBorder="1">
      <alignment horizontal="center" vertical="center" wrapText="1"/>
    </xf>
    <xf numFmtId="49" fontId="8" fillId="0" borderId="34" xfId="4" applyNumberFormat="1" applyFont="1" applyFill="1" applyBorder="1" applyAlignment="1" applyProtection="1">
      <alignment horizontal="center" vertical="center" wrapText="1"/>
    </xf>
  </cellXfs>
  <cellStyles count="57">
    <cellStyle name="br" xfId="30"/>
    <cellStyle name="col" xfId="29"/>
    <cellStyle name="ex58" xfId="33"/>
    <cellStyle name="ex59" xfId="34"/>
    <cellStyle name="ex60" xfId="7"/>
    <cellStyle name="ex61" xfId="8"/>
    <cellStyle name="ex62" xfId="35"/>
    <cellStyle name="ex63" xfId="36"/>
    <cellStyle name="ex64" xfId="11"/>
    <cellStyle name="ex65" xfId="12"/>
    <cellStyle name="ex66" xfId="37"/>
    <cellStyle name="ex67" xfId="38"/>
    <cellStyle name="ex68" xfId="15"/>
    <cellStyle name="ex69" xfId="16"/>
    <cellStyle name="ex70" xfId="39"/>
    <cellStyle name="ex71" xfId="40"/>
    <cellStyle name="ex72" xfId="19"/>
    <cellStyle name="ex73" xfId="20"/>
    <cellStyle name="ex74" xfId="41"/>
    <cellStyle name="ex75" xfId="42"/>
    <cellStyle name="st57" xfId="2"/>
    <cellStyle name="st66" xfId="55"/>
    <cellStyle name="st67" xfId="56"/>
    <cellStyle name="st68" xfId="53"/>
    <cellStyle name="st69" xfId="54"/>
    <cellStyle name="st70" xfId="45"/>
    <cellStyle name="st71" xfId="46"/>
    <cellStyle name="st72" xfId="47"/>
    <cellStyle name="st73" xfId="48"/>
    <cellStyle name="st76" xfId="24"/>
    <cellStyle name="st77" xfId="25"/>
    <cellStyle name="st78" xfId="9"/>
    <cellStyle name="st79" xfId="10"/>
    <cellStyle name="st80" xfId="13"/>
    <cellStyle name="st81" xfId="14"/>
    <cellStyle name="st82" xfId="17"/>
    <cellStyle name="st83" xfId="18"/>
    <cellStyle name="st84" xfId="21"/>
    <cellStyle name="st85" xfId="22"/>
    <cellStyle name="style0" xfId="31"/>
    <cellStyle name="td" xfId="32"/>
    <cellStyle name="tr" xfId="28"/>
    <cellStyle name="xl_bot_header" xfId="5"/>
    <cellStyle name="xl_bot_left_header" xfId="44"/>
    <cellStyle name="xl_bot_right_header" xfId="6"/>
    <cellStyle name="xl_footer" xfId="27"/>
    <cellStyle name="xl_header" xfId="1"/>
    <cellStyle name="xl_top_header" xfId="3"/>
    <cellStyle name="xl_top_left_header" xfId="43"/>
    <cellStyle name="xl_top_right_header" xfId="4"/>
    <cellStyle name="xl_total_bot" xfId="26"/>
    <cellStyle name="xl_total_center" xfId="23"/>
    <cellStyle name="xl_total_left" xfId="52"/>
    <cellStyle name="xl_total_top" xfId="50"/>
    <cellStyle name="xl_total_top_left" xfId="49"/>
    <cellStyle name="xl_total_top_right" xfId="51"/>
    <cellStyle name="Обычный" xfId="0" builtinId="0"/>
  </cellStyles>
  <dxfs count="0"/>
  <tableStyles count="0"/>
  <colors>
    <mruColors>
      <color rgb="FF799F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view="pageBreakPreview" zoomScaleNormal="100" zoomScaleSheetLayoutView="100" workbookViewId="0">
      <pane ySplit="5" topLeftCell="A6" activePane="bottomLeft" state="frozen"/>
      <selection pane="bottomLeft" sqref="A1:J1"/>
    </sheetView>
  </sheetViews>
  <sheetFormatPr defaultRowHeight="15.75" x14ac:dyDescent="0.25"/>
  <cols>
    <col min="1" max="1" width="12.5703125" style="1" customWidth="1"/>
    <col min="2" max="2" width="40.5703125" style="1" customWidth="1"/>
    <col min="3" max="3" width="19" style="1" customWidth="1"/>
    <col min="4" max="5" width="17.7109375" style="1" customWidth="1"/>
    <col min="6" max="6" width="17.5703125" style="1" customWidth="1"/>
    <col min="7" max="7" width="12.7109375" style="1" customWidth="1"/>
    <col min="8" max="8" width="17.7109375" style="1" customWidth="1"/>
    <col min="9" max="9" width="12.7109375" style="1" customWidth="1"/>
    <col min="10" max="10" width="61.7109375" style="1" customWidth="1"/>
    <col min="11" max="16384" width="9.140625" style="1"/>
  </cols>
  <sheetData>
    <row r="1" spans="1:10" ht="57" customHeight="1" x14ac:dyDescent="0.25">
      <c r="A1" s="53" t="s">
        <v>107</v>
      </c>
      <c r="B1" s="53"/>
      <c r="C1" s="53"/>
      <c r="D1" s="53"/>
      <c r="E1" s="53"/>
      <c r="F1" s="53"/>
      <c r="G1" s="53"/>
      <c r="H1" s="53"/>
      <c r="I1" s="53"/>
      <c r="J1" s="54"/>
    </row>
    <row r="2" spans="1:10" ht="15.2" customHeight="1" x14ac:dyDescent="0.25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6"/>
    </row>
    <row r="3" spans="1:10" ht="38.450000000000003" customHeight="1" x14ac:dyDescent="0.25">
      <c r="A3" s="63" t="s">
        <v>14</v>
      </c>
      <c r="B3" s="65" t="s">
        <v>90</v>
      </c>
      <c r="C3" s="61" t="s">
        <v>8</v>
      </c>
      <c r="D3" s="61" t="s">
        <v>5</v>
      </c>
      <c r="E3" s="66" t="s">
        <v>4</v>
      </c>
      <c r="F3" s="62" t="s">
        <v>7</v>
      </c>
      <c r="G3" s="62"/>
      <c r="H3" s="62" t="s">
        <v>11</v>
      </c>
      <c r="I3" s="62"/>
      <c r="J3" s="57" t="s">
        <v>97</v>
      </c>
    </row>
    <row r="4" spans="1:10" ht="28.5" customHeight="1" x14ac:dyDescent="0.25">
      <c r="A4" s="64"/>
      <c r="B4" s="65"/>
      <c r="C4" s="61"/>
      <c r="D4" s="61"/>
      <c r="E4" s="67"/>
      <c r="F4" s="45" t="s">
        <v>9</v>
      </c>
      <c r="G4" s="68" t="s">
        <v>10</v>
      </c>
      <c r="H4" s="45" t="s">
        <v>9</v>
      </c>
      <c r="I4" s="52" t="s">
        <v>10</v>
      </c>
      <c r="J4" s="58"/>
    </row>
    <row r="5" spans="1:10" x14ac:dyDescent="0.25">
      <c r="A5" s="46" t="s">
        <v>0</v>
      </c>
      <c r="B5" s="47" t="s">
        <v>1</v>
      </c>
      <c r="C5" s="47" t="s">
        <v>2</v>
      </c>
      <c r="D5" s="47" t="s">
        <v>3</v>
      </c>
      <c r="E5" s="48" t="s">
        <v>6</v>
      </c>
      <c r="F5" s="48" t="s">
        <v>93</v>
      </c>
      <c r="G5" s="48" t="s">
        <v>94</v>
      </c>
      <c r="H5" s="48" t="s">
        <v>95</v>
      </c>
      <c r="I5" s="48" t="s">
        <v>96</v>
      </c>
      <c r="J5" s="49">
        <v>10</v>
      </c>
    </row>
    <row r="6" spans="1:10" ht="31.5" x14ac:dyDescent="0.25">
      <c r="A6" s="15" t="s">
        <v>15</v>
      </c>
      <c r="B6" s="16" t="s">
        <v>16</v>
      </c>
      <c r="C6" s="17">
        <v>91461.288480000003</v>
      </c>
      <c r="D6" s="18">
        <v>97770.867469999997</v>
      </c>
      <c r="E6" s="19">
        <v>95273.408389999997</v>
      </c>
      <c r="F6" s="14">
        <f>E6-C6</f>
        <v>3812.119909999994</v>
      </c>
      <c r="G6" s="20">
        <f>E6/C6-100%</f>
        <v>4.1680146577353305E-2</v>
      </c>
      <c r="H6" s="14">
        <f>E6-D6</f>
        <v>-2497.4590800000005</v>
      </c>
      <c r="I6" s="20">
        <f>E6/D6-100%</f>
        <v>-2.5544000422889956E-2</v>
      </c>
      <c r="J6" s="20"/>
    </row>
    <row r="7" spans="1:10" ht="63.75" customHeight="1" x14ac:dyDescent="0.25">
      <c r="A7" s="2" t="s">
        <v>17</v>
      </c>
      <c r="B7" s="3" t="s">
        <v>18</v>
      </c>
      <c r="C7" s="7">
        <v>3561.7434800000001</v>
      </c>
      <c r="D7" s="4">
        <v>3615.0689900000002</v>
      </c>
      <c r="E7" s="5">
        <v>3407.46504</v>
      </c>
      <c r="F7" s="12">
        <f t="shared" ref="F7:F48" si="0">E7-C7</f>
        <v>-154.27844000000005</v>
      </c>
      <c r="G7" s="13">
        <f t="shared" ref="G7:G48" si="1">E7/C7-100%</f>
        <v>-4.3315427084041458E-2</v>
      </c>
      <c r="H7" s="12">
        <f t="shared" ref="H7:H48" si="2">E7-D7</f>
        <v>-207.60395000000017</v>
      </c>
      <c r="I7" s="13">
        <f t="shared" ref="I7:I48" si="3">E7/D7-100%</f>
        <v>-5.7427382596092591E-2</v>
      </c>
      <c r="J7" s="50"/>
    </row>
    <row r="8" spans="1:10" ht="78.75" x14ac:dyDescent="0.25">
      <c r="A8" s="2" t="s">
        <v>19</v>
      </c>
      <c r="B8" s="3" t="s">
        <v>20</v>
      </c>
      <c r="C8" s="7">
        <v>150</v>
      </c>
      <c r="D8" s="4">
        <v>183.91499999999999</v>
      </c>
      <c r="E8" s="5">
        <v>183.91499999999999</v>
      </c>
      <c r="F8" s="12">
        <f t="shared" si="0"/>
        <v>33.914999999999992</v>
      </c>
      <c r="G8" s="13">
        <f t="shared" si="1"/>
        <v>0.22609999999999997</v>
      </c>
      <c r="H8" s="12">
        <f t="shared" si="2"/>
        <v>0</v>
      </c>
      <c r="I8" s="13">
        <f t="shared" si="3"/>
        <v>0</v>
      </c>
      <c r="J8" s="50" t="s">
        <v>114</v>
      </c>
    </row>
    <row r="9" spans="1:10" ht="94.5" x14ac:dyDescent="0.25">
      <c r="A9" s="2" t="s">
        <v>21</v>
      </c>
      <c r="B9" s="3" t="s">
        <v>22</v>
      </c>
      <c r="C9" s="7">
        <v>49085.686000000002</v>
      </c>
      <c r="D9" s="4">
        <v>46283.961770000002</v>
      </c>
      <c r="E9" s="5">
        <v>45588.593110000002</v>
      </c>
      <c r="F9" s="12">
        <f t="shared" si="0"/>
        <v>-3497.0928899999999</v>
      </c>
      <c r="G9" s="13">
        <f t="shared" si="1"/>
        <v>-7.1244657556583824E-2</v>
      </c>
      <c r="H9" s="12">
        <f t="shared" si="2"/>
        <v>-695.36866000000009</v>
      </c>
      <c r="I9" s="13">
        <f t="shared" si="3"/>
        <v>-1.5023965827633989E-2</v>
      </c>
      <c r="J9" s="50" t="s">
        <v>117</v>
      </c>
    </row>
    <row r="10" spans="1:10" ht="47.25" x14ac:dyDescent="0.25">
      <c r="A10" s="2" t="s">
        <v>23</v>
      </c>
      <c r="B10" s="3" t="s">
        <v>24</v>
      </c>
      <c r="C10" s="7">
        <v>44.939</v>
      </c>
      <c r="D10" s="4">
        <v>40.1</v>
      </c>
      <c r="E10" s="5">
        <v>33.82</v>
      </c>
      <c r="F10" s="12">
        <f t="shared" si="0"/>
        <v>-11.119</v>
      </c>
      <c r="G10" s="13">
        <f t="shared" si="1"/>
        <v>-0.24742428625470081</v>
      </c>
      <c r="H10" s="12">
        <f t="shared" si="2"/>
        <v>-6.2800000000000011</v>
      </c>
      <c r="I10" s="13">
        <f t="shared" si="3"/>
        <v>-0.15660847880299256</v>
      </c>
      <c r="J10" s="50" t="s">
        <v>115</v>
      </c>
    </row>
    <row r="11" spans="1:10" ht="63" x14ac:dyDescent="0.25">
      <c r="A11" s="2" t="s">
        <v>25</v>
      </c>
      <c r="B11" s="3" t="s">
        <v>26</v>
      </c>
      <c r="C11" s="7">
        <v>20909.028999999999</v>
      </c>
      <c r="D11" s="4">
        <v>20784.672579999999</v>
      </c>
      <c r="E11" s="5">
        <v>19522.74135</v>
      </c>
      <c r="F11" s="12">
        <f t="shared" si="0"/>
        <v>-1386.2876499999984</v>
      </c>
      <c r="G11" s="13">
        <f t="shared" si="1"/>
        <v>-6.6300910003998625E-2</v>
      </c>
      <c r="H11" s="12">
        <f t="shared" si="2"/>
        <v>-1261.9312299999983</v>
      </c>
      <c r="I11" s="13">
        <f t="shared" si="3"/>
        <v>-6.0714510904265495E-2</v>
      </c>
      <c r="J11" s="50" t="s">
        <v>98</v>
      </c>
    </row>
    <row r="12" spans="1:10" ht="31.5" x14ac:dyDescent="0.25">
      <c r="A12" s="2" t="s">
        <v>27</v>
      </c>
      <c r="B12" s="3" t="s">
        <v>28</v>
      </c>
      <c r="C12" s="8">
        <v>0</v>
      </c>
      <c r="D12" s="4">
        <v>1341.6523299999999</v>
      </c>
      <c r="E12" s="5">
        <v>1341.6523299999999</v>
      </c>
      <c r="F12" s="12">
        <f t="shared" si="0"/>
        <v>1341.6523299999999</v>
      </c>
      <c r="G12" s="13" t="s">
        <v>12</v>
      </c>
      <c r="H12" s="12">
        <f t="shared" si="2"/>
        <v>0</v>
      </c>
      <c r="I12" s="13">
        <f t="shared" si="3"/>
        <v>0</v>
      </c>
      <c r="J12" s="50" t="s">
        <v>116</v>
      </c>
    </row>
    <row r="13" spans="1:10" ht="31.5" x14ac:dyDescent="0.25">
      <c r="A13" s="2" t="s">
        <v>91</v>
      </c>
      <c r="B13" s="3" t="s">
        <v>92</v>
      </c>
      <c r="C13" s="8">
        <v>1500</v>
      </c>
      <c r="D13" s="4">
        <v>0</v>
      </c>
      <c r="E13" s="5">
        <v>0</v>
      </c>
      <c r="F13" s="12">
        <f t="shared" si="0"/>
        <v>-1500</v>
      </c>
      <c r="G13" s="13">
        <f t="shared" si="1"/>
        <v>-1</v>
      </c>
      <c r="H13" s="12">
        <f t="shared" si="2"/>
        <v>0</v>
      </c>
      <c r="I13" s="13" t="s">
        <v>12</v>
      </c>
      <c r="J13" s="50" t="s">
        <v>99</v>
      </c>
    </row>
    <row r="14" spans="1:10" ht="47.25" x14ac:dyDescent="0.25">
      <c r="A14" s="2" t="s">
        <v>29</v>
      </c>
      <c r="B14" s="3" t="s">
        <v>30</v>
      </c>
      <c r="C14" s="8">
        <v>16209.891</v>
      </c>
      <c r="D14" s="4">
        <v>25521.496800000001</v>
      </c>
      <c r="E14" s="5">
        <v>25195.221560000002</v>
      </c>
      <c r="F14" s="12">
        <f t="shared" si="0"/>
        <v>8985.3305600000022</v>
      </c>
      <c r="G14" s="13">
        <f t="shared" si="1"/>
        <v>0.55431159654312312</v>
      </c>
      <c r="H14" s="12">
        <f t="shared" si="2"/>
        <v>-326.27523999999903</v>
      </c>
      <c r="I14" s="13">
        <f t="shared" si="3"/>
        <v>-1.2784330110293451E-2</v>
      </c>
      <c r="J14" s="50" t="s">
        <v>100</v>
      </c>
    </row>
    <row r="15" spans="1:10" ht="48" customHeight="1" x14ac:dyDescent="0.25">
      <c r="A15" s="21" t="s">
        <v>108</v>
      </c>
      <c r="B15" s="22" t="s">
        <v>109</v>
      </c>
      <c r="C15" s="23">
        <v>0.5</v>
      </c>
      <c r="D15" s="24">
        <v>0.5</v>
      </c>
      <c r="E15" s="24">
        <v>0.5</v>
      </c>
      <c r="F15" s="14">
        <f t="shared" si="0"/>
        <v>0</v>
      </c>
      <c r="G15" s="20">
        <f t="shared" si="1"/>
        <v>0</v>
      </c>
      <c r="H15" s="14">
        <f t="shared" si="2"/>
        <v>0</v>
      </c>
      <c r="I15" s="20">
        <f t="shared" si="3"/>
        <v>0</v>
      </c>
      <c r="J15" s="20"/>
    </row>
    <row r="16" spans="1:10" ht="63" x14ac:dyDescent="0.25">
      <c r="A16" s="9" t="s">
        <v>110</v>
      </c>
      <c r="B16" s="10" t="s">
        <v>111</v>
      </c>
      <c r="C16" s="11">
        <v>0.5</v>
      </c>
      <c r="D16" s="4">
        <v>0.5</v>
      </c>
      <c r="E16" s="5">
        <v>0.5</v>
      </c>
      <c r="F16" s="12">
        <f t="shared" si="0"/>
        <v>0</v>
      </c>
      <c r="G16" s="13">
        <f t="shared" si="1"/>
        <v>0</v>
      </c>
      <c r="H16" s="12">
        <f t="shared" si="2"/>
        <v>0</v>
      </c>
      <c r="I16" s="13">
        <f t="shared" si="3"/>
        <v>0</v>
      </c>
      <c r="J16" s="50"/>
    </row>
    <row r="17" spans="1:10" x14ac:dyDescent="0.25">
      <c r="A17" s="15" t="s">
        <v>31</v>
      </c>
      <c r="B17" s="16" t="s">
        <v>32</v>
      </c>
      <c r="C17" s="25">
        <v>33800.698320000003</v>
      </c>
      <c r="D17" s="18">
        <v>34425.048049999998</v>
      </c>
      <c r="E17" s="19">
        <v>33255.464599999999</v>
      </c>
      <c r="F17" s="14">
        <f t="shared" si="0"/>
        <v>-545.23372000000381</v>
      </c>
      <c r="G17" s="20">
        <f t="shared" si="1"/>
        <v>-1.6130841879008928E-2</v>
      </c>
      <c r="H17" s="14">
        <f t="shared" si="2"/>
        <v>-1169.5834499999983</v>
      </c>
      <c r="I17" s="20">
        <f t="shared" si="3"/>
        <v>-3.3974780465121146E-2</v>
      </c>
      <c r="J17" s="20"/>
    </row>
    <row r="18" spans="1:10" ht="31.5" x14ac:dyDescent="0.25">
      <c r="A18" s="2" t="s">
        <v>33</v>
      </c>
      <c r="B18" s="3" t="s">
        <v>34</v>
      </c>
      <c r="C18" s="6">
        <v>355.55799999999999</v>
      </c>
      <c r="D18" s="4">
        <v>222.22399999999999</v>
      </c>
      <c r="E18" s="5">
        <v>222.22399999999999</v>
      </c>
      <c r="F18" s="12">
        <f t="shared" si="0"/>
        <v>-133.334</v>
      </c>
      <c r="G18" s="13">
        <f t="shared" si="1"/>
        <v>-0.37499929687983402</v>
      </c>
      <c r="H18" s="12">
        <f t="shared" si="2"/>
        <v>0</v>
      </c>
      <c r="I18" s="13">
        <f t="shared" si="3"/>
        <v>0</v>
      </c>
      <c r="J18" s="50" t="s">
        <v>102</v>
      </c>
    </row>
    <row r="19" spans="1:10" ht="63" x14ac:dyDescent="0.25">
      <c r="A19" s="2" t="s">
        <v>35</v>
      </c>
      <c r="B19" s="3" t="s">
        <v>36</v>
      </c>
      <c r="C19" s="6">
        <v>114.286</v>
      </c>
      <c r="D19" s="4">
        <v>300</v>
      </c>
      <c r="E19" s="5">
        <v>300</v>
      </c>
      <c r="F19" s="12">
        <f t="shared" si="0"/>
        <v>185.714</v>
      </c>
      <c r="G19" s="13">
        <f t="shared" si="1"/>
        <v>1.6249934375164061</v>
      </c>
      <c r="H19" s="12">
        <f t="shared" si="2"/>
        <v>0</v>
      </c>
      <c r="I19" s="13">
        <f t="shared" si="3"/>
        <v>0</v>
      </c>
      <c r="J19" s="50" t="s">
        <v>119</v>
      </c>
    </row>
    <row r="20" spans="1:10" x14ac:dyDescent="0.25">
      <c r="A20" s="2" t="s">
        <v>37</v>
      </c>
      <c r="B20" s="3" t="s">
        <v>38</v>
      </c>
      <c r="C20" s="6">
        <v>10900</v>
      </c>
      <c r="D20" s="4">
        <v>10948.36591</v>
      </c>
      <c r="E20" s="5">
        <v>10853.5749</v>
      </c>
      <c r="F20" s="12">
        <f t="shared" si="0"/>
        <v>-46.425100000000384</v>
      </c>
      <c r="G20" s="13">
        <f t="shared" si="1"/>
        <v>-4.2591834862385491E-3</v>
      </c>
      <c r="H20" s="12">
        <f t="shared" si="2"/>
        <v>-94.791010000000824</v>
      </c>
      <c r="I20" s="13">
        <f t="shared" si="3"/>
        <v>-8.6580052931388707E-3</v>
      </c>
      <c r="J20" s="50" t="s">
        <v>103</v>
      </c>
    </row>
    <row r="21" spans="1:10" ht="63" x14ac:dyDescent="0.25">
      <c r="A21" s="2" t="s">
        <v>39</v>
      </c>
      <c r="B21" s="3" t="s">
        <v>40</v>
      </c>
      <c r="C21" s="6">
        <v>20852.604299999999</v>
      </c>
      <c r="D21" s="4">
        <v>21807.464319999999</v>
      </c>
      <c r="E21" s="5">
        <v>20814.224869999998</v>
      </c>
      <c r="F21" s="12">
        <f t="shared" si="0"/>
        <v>-38.379430000000866</v>
      </c>
      <c r="G21" s="13">
        <f t="shared" si="1"/>
        <v>-1.8405101563261361E-3</v>
      </c>
      <c r="H21" s="12">
        <f t="shared" si="2"/>
        <v>-993.23945000000094</v>
      </c>
      <c r="I21" s="13">
        <f t="shared" si="3"/>
        <v>-4.5545847762276659E-2</v>
      </c>
      <c r="J21" s="50" t="s">
        <v>101</v>
      </c>
    </row>
    <row r="22" spans="1:10" x14ac:dyDescent="0.25">
      <c r="A22" s="2" t="s">
        <v>112</v>
      </c>
      <c r="B22" s="3" t="s">
        <v>113</v>
      </c>
      <c r="C22" s="6">
        <v>183.34224</v>
      </c>
      <c r="D22" s="4">
        <v>183.34223</v>
      </c>
      <c r="E22" s="5">
        <v>183.34223</v>
      </c>
      <c r="F22" s="12">
        <f t="shared" si="0"/>
        <v>-1.0000000003174137E-5</v>
      </c>
      <c r="G22" s="13">
        <f t="shared" si="1"/>
        <v>-5.4542804828194846E-8</v>
      </c>
      <c r="H22" s="12">
        <f t="shared" si="2"/>
        <v>0</v>
      </c>
      <c r="I22" s="13">
        <f t="shared" si="3"/>
        <v>0</v>
      </c>
      <c r="J22" s="50"/>
    </row>
    <row r="23" spans="1:10" ht="31.5" x14ac:dyDescent="0.25">
      <c r="A23" s="2" t="s">
        <v>41</v>
      </c>
      <c r="B23" s="3" t="s">
        <v>42</v>
      </c>
      <c r="C23" s="6">
        <v>1394.90778</v>
      </c>
      <c r="D23" s="4">
        <v>963.65159000000006</v>
      </c>
      <c r="E23" s="5">
        <v>882.09860000000003</v>
      </c>
      <c r="F23" s="12">
        <f t="shared" si="0"/>
        <v>-512.80917999999997</v>
      </c>
      <c r="G23" s="13">
        <f t="shared" si="1"/>
        <v>-0.36762945002715519</v>
      </c>
      <c r="H23" s="12">
        <f t="shared" si="2"/>
        <v>-81.552990000000023</v>
      </c>
      <c r="I23" s="13">
        <f t="shared" si="3"/>
        <v>-8.4629124100755182E-2</v>
      </c>
      <c r="J23" s="50" t="s">
        <v>118</v>
      </c>
    </row>
    <row r="24" spans="1:10" ht="31.5" x14ac:dyDescent="0.25">
      <c r="A24" s="15" t="s">
        <v>43</v>
      </c>
      <c r="B24" s="16" t="s">
        <v>44</v>
      </c>
      <c r="C24" s="25">
        <v>5024.1459999999997</v>
      </c>
      <c r="D24" s="18">
        <v>12007.68324</v>
      </c>
      <c r="E24" s="19">
        <v>9049.7476299999998</v>
      </c>
      <c r="F24" s="14">
        <f t="shared" si="0"/>
        <v>4025.6016300000001</v>
      </c>
      <c r="G24" s="20">
        <f t="shared" si="1"/>
        <v>0.80125092503283146</v>
      </c>
      <c r="H24" s="14">
        <f t="shared" si="2"/>
        <v>-2957.9356100000005</v>
      </c>
      <c r="I24" s="20">
        <f t="shared" si="3"/>
        <v>-0.24633691203199992</v>
      </c>
      <c r="J24" s="20"/>
    </row>
    <row r="25" spans="1:10" ht="47.25" x14ac:dyDescent="0.25">
      <c r="A25" s="2" t="s">
        <v>45</v>
      </c>
      <c r="B25" s="3" t="s">
        <v>46</v>
      </c>
      <c r="C25" s="6">
        <v>1193.3579999999999</v>
      </c>
      <c r="D25" s="4">
        <v>2002.9467299999999</v>
      </c>
      <c r="E25" s="5">
        <v>1786.1296199999999</v>
      </c>
      <c r="F25" s="12">
        <f t="shared" si="0"/>
        <v>592.77161999999998</v>
      </c>
      <c r="G25" s="13">
        <f t="shared" si="1"/>
        <v>0.49672572689838246</v>
      </c>
      <c r="H25" s="12">
        <f t="shared" si="2"/>
        <v>-216.81710999999996</v>
      </c>
      <c r="I25" s="13">
        <f t="shared" si="3"/>
        <v>-0.10824906461691064</v>
      </c>
      <c r="J25" s="50" t="s">
        <v>100</v>
      </c>
    </row>
    <row r="26" spans="1:10" ht="47.25" x14ac:dyDescent="0.25">
      <c r="A26" s="2" t="s">
        <v>47</v>
      </c>
      <c r="B26" s="3" t="s">
        <v>48</v>
      </c>
      <c r="C26" s="6">
        <v>1384.0889999999999</v>
      </c>
      <c r="D26" s="4">
        <v>4921.6669300000003</v>
      </c>
      <c r="E26" s="5">
        <v>2181.2554700000001</v>
      </c>
      <c r="F26" s="12">
        <f t="shared" si="0"/>
        <v>797.16647000000012</v>
      </c>
      <c r="G26" s="13">
        <f t="shared" si="1"/>
        <v>0.57595029654884922</v>
      </c>
      <c r="H26" s="12">
        <f t="shared" si="2"/>
        <v>-2740.4114600000003</v>
      </c>
      <c r="I26" s="13">
        <f t="shared" si="3"/>
        <v>-0.55680554961893769</v>
      </c>
      <c r="J26" s="50" t="s">
        <v>120</v>
      </c>
    </row>
    <row r="27" spans="1:10" ht="63" x14ac:dyDescent="0.25">
      <c r="A27" s="2" t="s">
        <v>49</v>
      </c>
      <c r="B27" s="3" t="s">
        <v>50</v>
      </c>
      <c r="C27" s="6">
        <v>2446.6990000000001</v>
      </c>
      <c r="D27" s="4">
        <v>5083.0695800000003</v>
      </c>
      <c r="E27" s="5">
        <v>5082.3625400000001</v>
      </c>
      <c r="F27" s="12">
        <f t="shared" si="0"/>
        <v>2635.66354</v>
      </c>
      <c r="G27" s="13">
        <f t="shared" si="1"/>
        <v>1.0772324425685382</v>
      </c>
      <c r="H27" s="12">
        <f t="shared" si="2"/>
        <v>-0.7070400000002337</v>
      </c>
      <c r="I27" s="13">
        <f t="shared" si="3"/>
        <v>-1.3909705324166577E-4</v>
      </c>
      <c r="J27" s="50" t="s">
        <v>121</v>
      </c>
    </row>
    <row r="28" spans="1:10" x14ac:dyDescent="0.25">
      <c r="A28" s="15" t="s">
        <v>51</v>
      </c>
      <c r="B28" s="16" t="s">
        <v>52</v>
      </c>
      <c r="C28" s="25">
        <v>453074.67677000002</v>
      </c>
      <c r="D28" s="18">
        <v>467956.35278999998</v>
      </c>
      <c r="E28" s="19">
        <v>464743.77890999999</v>
      </c>
      <c r="F28" s="14">
        <f t="shared" si="0"/>
        <v>11669.102139999974</v>
      </c>
      <c r="G28" s="20">
        <f t="shared" si="1"/>
        <v>2.575536161762515E-2</v>
      </c>
      <c r="H28" s="14">
        <f t="shared" si="2"/>
        <v>-3212.5738799999817</v>
      </c>
      <c r="I28" s="20">
        <f t="shared" si="3"/>
        <v>-6.8651143655734659E-3</v>
      </c>
      <c r="J28" s="20"/>
    </row>
    <row r="29" spans="1:10" ht="63" x14ac:dyDescent="0.25">
      <c r="A29" s="2" t="s">
        <v>53</v>
      </c>
      <c r="B29" s="3" t="s">
        <v>54</v>
      </c>
      <c r="C29" s="6">
        <v>145970.08799999999</v>
      </c>
      <c r="D29" s="4">
        <v>143694.09445</v>
      </c>
      <c r="E29" s="5">
        <v>143277.59671000001</v>
      </c>
      <c r="F29" s="12">
        <f t="shared" si="0"/>
        <v>-2692.4912899999763</v>
      </c>
      <c r="G29" s="13">
        <f t="shared" si="1"/>
        <v>-1.8445500217825317E-2</v>
      </c>
      <c r="H29" s="12">
        <f t="shared" si="2"/>
        <v>-416.49773999999161</v>
      </c>
      <c r="I29" s="13">
        <f t="shared" si="3"/>
        <v>-2.8985028340529073E-3</v>
      </c>
      <c r="J29" s="50" t="s">
        <v>122</v>
      </c>
    </row>
    <row r="30" spans="1:10" ht="47.25" x14ac:dyDescent="0.25">
      <c r="A30" s="2" t="s">
        <v>55</v>
      </c>
      <c r="B30" s="3" t="s">
        <v>56</v>
      </c>
      <c r="C30" s="6">
        <v>237700.09086</v>
      </c>
      <c r="D30" s="4">
        <v>257842.38558</v>
      </c>
      <c r="E30" s="5">
        <v>255489.05371000001</v>
      </c>
      <c r="F30" s="12">
        <f t="shared" si="0"/>
        <v>17788.962850000011</v>
      </c>
      <c r="G30" s="13">
        <f t="shared" si="1"/>
        <v>7.4837846235731087E-2</v>
      </c>
      <c r="H30" s="12">
        <f t="shared" si="2"/>
        <v>-2353.3318699999945</v>
      </c>
      <c r="I30" s="13">
        <f t="shared" si="3"/>
        <v>-9.1270171298886149E-3</v>
      </c>
      <c r="J30" s="50" t="s">
        <v>123</v>
      </c>
    </row>
    <row r="31" spans="1:10" x14ac:dyDescent="0.25">
      <c r="A31" s="2" t="s">
        <v>57</v>
      </c>
      <c r="B31" s="3" t="s">
        <v>58</v>
      </c>
      <c r="C31" s="6">
        <v>39757.652240000003</v>
      </c>
      <c r="D31" s="4">
        <v>39130.457090000004</v>
      </c>
      <c r="E31" s="5">
        <v>38995.224739999998</v>
      </c>
      <c r="F31" s="12">
        <f t="shared" si="0"/>
        <v>-762.42750000000524</v>
      </c>
      <c r="G31" s="13">
        <f t="shared" si="1"/>
        <v>-1.9176874313341141E-2</v>
      </c>
      <c r="H31" s="12">
        <f t="shared" si="2"/>
        <v>-135.23235000000568</v>
      </c>
      <c r="I31" s="13">
        <f t="shared" si="3"/>
        <v>-3.4559358631812698E-3</v>
      </c>
      <c r="J31" s="50"/>
    </row>
    <row r="32" spans="1:10" ht="32.25" customHeight="1" x14ac:dyDescent="0.25">
      <c r="A32" s="2" t="s">
        <v>59</v>
      </c>
      <c r="B32" s="3" t="s">
        <v>60</v>
      </c>
      <c r="C32" s="6">
        <v>1515.8166699999999</v>
      </c>
      <c r="D32" s="4">
        <v>1522.8946699999999</v>
      </c>
      <c r="E32" s="5">
        <v>1323.0709199999999</v>
      </c>
      <c r="F32" s="12">
        <f t="shared" si="0"/>
        <v>-192.74575000000004</v>
      </c>
      <c r="G32" s="13">
        <f t="shared" si="1"/>
        <v>-0.12715637307247718</v>
      </c>
      <c r="H32" s="12">
        <f t="shared" si="2"/>
        <v>-199.82375000000002</v>
      </c>
      <c r="I32" s="13">
        <f t="shared" si="3"/>
        <v>-0.13121311272302238</v>
      </c>
      <c r="J32" s="50" t="s">
        <v>124</v>
      </c>
    </row>
    <row r="33" spans="1:10" ht="31.5" x14ac:dyDescent="0.25">
      <c r="A33" s="2" t="s">
        <v>61</v>
      </c>
      <c r="B33" s="3" t="s">
        <v>62</v>
      </c>
      <c r="C33" s="6">
        <v>28131.028999999999</v>
      </c>
      <c r="D33" s="4">
        <v>25766.521000000001</v>
      </c>
      <c r="E33" s="5">
        <v>25658.832829999999</v>
      </c>
      <c r="F33" s="12">
        <f t="shared" si="0"/>
        <v>-2472.1961699999993</v>
      </c>
      <c r="G33" s="13">
        <f t="shared" si="1"/>
        <v>-8.7881469604257911E-2</v>
      </c>
      <c r="H33" s="12">
        <f t="shared" si="2"/>
        <v>-107.68817000000126</v>
      </c>
      <c r="I33" s="13">
        <f t="shared" si="3"/>
        <v>-4.179383394444347E-3</v>
      </c>
      <c r="J33" s="50" t="s">
        <v>125</v>
      </c>
    </row>
    <row r="34" spans="1:10" x14ac:dyDescent="0.25">
      <c r="A34" s="15" t="s">
        <v>63</v>
      </c>
      <c r="B34" s="16" t="s">
        <v>64</v>
      </c>
      <c r="C34" s="25">
        <v>93687.412490000002</v>
      </c>
      <c r="D34" s="18">
        <v>101161.53487</v>
      </c>
      <c r="E34" s="19">
        <v>101079.59205000001</v>
      </c>
      <c r="F34" s="14">
        <f t="shared" si="0"/>
        <v>7392.1795600000041</v>
      </c>
      <c r="G34" s="20">
        <f t="shared" si="1"/>
        <v>7.890259068462413E-2</v>
      </c>
      <c r="H34" s="14">
        <f t="shared" si="2"/>
        <v>-81.942819999996573</v>
      </c>
      <c r="I34" s="20">
        <f t="shared" si="3"/>
        <v>-8.1001954058224079E-4</v>
      </c>
      <c r="J34" s="20"/>
    </row>
    <row r="35" spans="1:10" x14ac:dyDescent="0.25">
      <c r="A35" s="2" t="s">
        <v>65</v>
      </c>
      <c r="B35" s="3" t="s">
        <v>66</v>
      </c>
      <c r="C35" s="6">
        <v>61215.976629999997</v>
      </c>
      <c r="D35" s="4">
        <v>61817.92787</v>
      </c>
      <c r="E35" s="5">
        <v>61811.019959999998</v>
      </c>
      <c r="F35" s="12">
        <f t="shared" si="0"/>
        <v>595.04333000000042</v>
      </c>
      <c r="G35" s="13">
        <f t="shared" si="1"/>
        <v>9.7203926614868319E-3</v>
      </c>
      <c r="H35" s="12">
        <f t="shared" si="2"/>
        <v>-6.9079100000017206</v>
      </c>
      <c r="I35" s="13">
        <f t="shared" si="3"/>
        <v>-1.1174606199237935E-4</v>
      </c>
      <c r="J35" s="50"/>
    </row>
    <row r="36" spans="1:10" ht="47.25" x14ac:dyDescent="0.25">
      <c r="A36" s="2" t="s">
        <v>67</v>
      </c>
      <c r="B36" s="3" t="s">
        <v>68</v>
      </c>
      <c r="C36" s="6">
        <v>32471.435860000001</v>
      </c>
      <c r="D36" s="4">
        <v>39343.607000000004</v>
      </c>
      <c r="E36" s="5">
        <v>39268.572090000001</v>
      </c>
      <c r="F36" s="12">
        <f t="shared" si="0"/>
        <v>6797.1362300000001</v>
      </c>
      <c r="G36" s="13">
        <f t="shared" si="1"/>
        <v>0.2093266296971199</v>
      </c>
      <c r="H36" s="12">
        <f t="shared" si="2"/>
        <v>-75.034910000002128</v>
      </c>
      <c r="I36" s="13">
        <f t="shared" si="3"/>
        <v>-1.9071690605287905E-3</v>
      </c>
      <c r="J36" s="50" t="s">
        <v>126</v>
      </c>
    </row>
    <row r="37" spans="1:10" x14ac:dyDescent="0.25">
      <c r="A37" s="15" t="s">
        <v>69</v>
      </c>
      <c r="B37" s="16" t="s">
        <v>70</v>
      </c>
      <c r="C37" s="25">
        <v>23455.544839999999</v>
      </c>
      <c r="D37" s="18">
        <v>22829.600129999999</v>
      </c>
      <c r="E37" s="19">
        <v>21033.41073</v>
      </c>
      <c r="F37" s="14">
        <f t="shared" si="0"/>
        <v>-2422.1341099999991</v>
      </c>
      <c r="G37" s="20">
        <f t="shared" si="1"/>
        <v>-0.10326488369903064</v>
      </c>
      <c r="H37" s="14">
        <f t="shared" si="2"/>
        <v>-1796.1893999999993</v>
      </c>
      <c r="I37" s="20">
        <f t="shared" si="3"/>
        <v>-7.8678092904468255E-2</v>
      </c>
      <c r="J37" s="20"/>
    </row>
    <row r="38" spans="1:10" x14ac:dyDescent="0.25">
      <c r="A38" s="2" t="s">
        <v>71</v>
      </c>
      <c r="B38" s="3" t="s">
        <v>72</v>
      </c>
      <c r="C38" s="6">
        <v>4930.2908399999997</v>
      </c>
      <c r="D38" s="4">
        <v>4633.7539299999999</v>
      </c>
      <c r="E38" s="5">
        <v>4633.7539299999999</v>
      </c>
      <c r="F38" s="12">
        <f t="shared" si="0"/>
        <v>-296.53690999999981</v>
      </c>
      <c r="G38" s="13">
        <f t="shared" si="1"/>
        <v>-6.0145926401372285E-2</v>
      </c>
      <c r="H38" s="12">
        <f t="shared" si="2"/>
        <v>0</v>
      </c>
      <c r="I38" s="13">
        <f t="shared" si="3"/>
        <v>0</v>
      </c>
      <c r="J38" s="50" t="s">
        <v>106</v>
      </c>
    </row>
    <row r="39" spans="1:10" ht="47.25" customHeight="1" x14ac:dyDescent="0.25">
      <c r="A39" s="2" t="s">
        <v>73</v>
      </c>
      <c r="B39" s="3" t="s">
        <v>74</v>
      </c>
      <c r="C39" s="6">
        <v>3510.498</v>
      </c>
      <c r="D39" s="4">
        <v>3454.498</v>
      </c>
      <c r="E39" s="5">
        <v>2043.808</v>
      </c>
      <c r="F39" s="12">
        <f t="shared" si="0"/>
        <v>-1466.69</v>
      </c>
      <c r="G39" s="13">
        <f t="shared" si="1"/>
        <v>-0.41780112109449996</v>
      </c>
      <c r="H39" s="12">
        <f t="shared" si="2"/>
        <v>-1410.69</v>
      </c>
      <c r="I39" s="13">
        <f t="shared" si="3"/>
        <v>-0.40836324120031331</v>
      </c>
      <c r="J39" s="50" t="s">
        <v>105</v>
      </c>
    </row>
    <row r="40" spans="1:10" x14ac:dyDescent="0.25">
      <c r="A40" s="2" t="s">
        <v>75</v>
      </c>
      <c r="B40" s="3" t="s">
        <v>76</v>
      </c>
      <c r="C40" s="6">
        <v>14694.755999999999</v>
      </c>
      <c r="D40" s="4">
        <v>14741.3482</v>
      </c>
      <c r="E40" s="5">
        <v>14355.8488</v>
      </c>
      <c r="F40" s="12">
        <f t="shared" si="0"/>
        <v>-338.90719999999965</v>
      </c>
      <c r="G40" s="13">
        <f t="shared" si="1"/>
        <v>-2.306313898645207E-2</v>
      </c>
      <c r="H40" s="12">
        <f t="shared" si="2"/>
        <v>-385.49940000000061</v>
      </c>
      <c r="I40" s="13">
        <f t="shared" si="3"/>
        <v>-2.6150891680314592E-2</v>
      </c>
      <c r="J40" s="50"/>
    </row>
    <row r="41" spans="1:10" ht="49.5" customHeight="1" x14ac:dyDescent="0.25">
      <c r="A41" s="2" t="s">
        <v>77</v>
      </c>
      <c r="B41" s="3" t="s">
        <v>78</v>
      </c>
      <c r="C41" s="6">
        <v>320</v>
      </c>
      <c r="D41" s="4">
        <v>0</v>
      </c>
      <c r="E41" s="5">
        <v>0</v>
      </c>
      <c r="F41" s="12">
        <f t="shared" si="0"/>
        <v>-320</v>
      </c>
      <c r="G41" s="13">
        <f t="shared" si="1"/>
        <v>-1</v>
      </c>
      <c r="H41" s="12">
        <f t="shared" si="2"/>
        <v>0</v>
      </c>
      <c r="I41" s="13" t="s">
        <v>12</v>
      </c>
      <c r="J41" s="50" t="s">
        <v>104</v>
      </c>
    </row>
    <row r="42" spans="1:10" ht="31.5" x14ac:dyDescent="0.25">
      <c r="A42" s="15" t="s">
        <v>79</v>
      </c>
      <c r="B42" s="16" t="s">
        <v>80</v>
      </c>
      <c r="C42" s="26">
        <v>39459.219389999998</v>
      </c>
      <c r="D42" s="18">
        <v>34015.3727</v>
      </c>
      <c r="E42" s="19">
        <v>33905.207139999999</v>
      </c>
      <c r="F42" s="14">
        <f t="shared" si="0"/>
        <v>-5554.0122499999998</v>
      </c>
      <c r="G42" s="20">
        <f t="shared" si="1"/>
        <v>-0.14075322157557768</v>
      </c>
      <c r="H42" s="14">
        <f t="shared" si="2"/>
        <v>-110.16556000000128</v>
      </c>
      <c r="I42" s="20">
        <f t="shared" si="3"/>
        <v>-3.2386991896755646E-3</v>
      </c>
      <c r="J42" s="20"/>
    </row>
    <row r="43" spans="1:10" ht="50.25" customHeight="1" x14ac:dyDescent="0.25">
      <c r="A43" s="2" t="s">
        <v>81</v>
      </c>
      <c r="B43" s="3" t="s">
        <v>82</v>
      </c>
      <c r="C43" s="6">
        <v>39259.219389999998</v>
      </c>
      <c r="D43" s="4">
        <v>33645.572699999997</v>
      </c>
      <c r="E43" s="5">
        <v>33535.407140000003</v>
      </c>
      <c r="F43" s="12">
        <f t="shared" si="0"/>
        <v>-5723.8122499999954</v>
      </c>
      <c r="G43" s="13">
        <f t="shared" si="1"/>
        <v>-0.14579536574937479</v>
      </c>
      <c r="H43" s="12">
        <f t="shared" si="2"/>
        <v>-110.165559999994</v>
      </c>
      <c r="I43" s="13">
        <f t="shared" si="3"/>
        <v>-3.2742958778643194E-3</v>
      </c>
      <c r="J43" s="50" t="s">
        <v>128</v>
      </c>
    </row>
    <row r="44" spans="1:10" ht="63" x14ac:dyDescent="0.25">
      <c r="A44" s="2" t="s">
        <v>83</v>
      </c>
      <c r="B44" s="3" t="s">
        <v>84</v>
      </c>
      <c r="C44" s="6">
        <v>200</v>
      </c>
      <c r="D44" s="4">
        <v>369.8</v>
      </c>
      <c r="E44" s="5">
        <v>369.8</v>
      </c>
      <c r="F44" s="12">
        <f t="shared" si="0"/>
        <v>169.8</v>
      </c>
      <c r="G44" s="13">
        <f t="shared" si="1"/>
        <v>0.84899999999999998</v>
      </c>
      <c r="H44" s="12">
        <f t="shared" si="2"/>
        <v>0</v>
      </c>
      <c r="I44" s="13">
        <f t="shared" si="3"/>
        <v>0</v>
      </c>
      <c r="J44" s="50" t="s">
        <v>127</v>
      </c>
    </row>
    <row r="45" spans="1:10" ht="65.25" customHeight="1" x14ac:dyDescent="0.25">
      <c r="A45" s="15" t="s">
        <v>85</v>
      </c>
      <c r="B45" s="16" t="s">
        <v>86</v>
      </c>
      <c r="C45" s="25">
        <v>30978</v>
      </c>
      <c r="D45" s="18">
        <v>30353.528549999999</v>
      </c>
      <c r="E45" s="19">
        <v>30353.528549999999</v>
      </c>
      <c r="F45" s="14">
        <f t="shared" si="0"/>
        <v>-624.47145000000091</v>
      </c>
      <c r="G45" s="20">
        <f t="shared" si="1"/>
        <v>-2.0158546387759047E-2</v>
      </c>
      <c r="H45" s="14">
        <f t="shared" si="2"/>
        <v>0</v>
      </c>
      <c r="I45" s="20">
        <f t="shared" si="3"/>
        <v>0</v>
      </c>
      <c r="J45" s="20"/>
    </row>
    <row r="46" spans="1:10" ht="63" x14ac:dyDescent="0.25">
      <c r="A46" s="2" t="s">
        <v>87</v>
      </c>
      <c r="B46" s="3" t="s">
        <v>88</v>
      </c>
      <c r="C46" s="6">
        <v>30978</v>
      </c>
      <c r="D46" s="4">
        <v>30353.528549999999</v>
      </c>
      <c r="E46" s="5">
        <v>30353.528549999999</v>
      </c>
      <c r="F46" s="12">
        <f t="shared" si="0"/>
        <v>-624.47145000000091</v>
      </c>
      <c r="G46" s="13">
        <f t="shared" si="1"/>
        <v>-2.0158546387759047E-2</v>
      </c>
      <c r="H46" s="12">
        <f t="shared" si="2"/>
        <v>0</v>
      </c>
      <c r="I46" s="13">
        <f t="shared" si="3"/>
        <v>0</v>
      </c>
      <c r="J46" s="51"/>
    </row>
    <row r="47" spans="1:10" x14ac:dyDescent="0.25">
      <c r="A47" s="31"/>
      <c r="B47" s="32"/>
      <c r="C47" s="33"/>
      <c r="D47" s="32"/>
      <c r="E47" s="34"/>
      <c r="F47" s="28"/>
      <c r="G47" s="29"/>
      <c r="H47" s="30"/>
      <c r="I47" s="29"/>
      <c r="J47" s="51"/>
    </row>
    <row r="48" spans="1:10" x14ac:dyDescent="0.25">
      <c r="A48" s="36" t="s">
        <v>89</v>
      </c>
      <c r="B48" s="37"/>
      <c r="C48" s="38">
        <v>770941.48629000003</v>
      </c>
      <c r="D48" s="39">
        <v>800520.4878</v>
      </c>
      <c r="E48" s="40">
        <v>788694.63800000004</v>
      </c>
      <c r="F48" s="41">
        <f t="shared" si="0"/>
        <v>17753.151710000006</v>
      </c>
      <c r="G48" s="42">
        <f t="shared" si="1"/>
        <v>2.3027884769093676E-2</v>
      </c>
      <c r="H48" s="43">
        <f t="shared" si="2"/>
        <v>-11825.849799999967</v>
      </c>
      <c r="I48" s="44">
        <f t="shared" si="3"/>
        <v>-1.4772700986704135E-2</v>
      </c>
      <c r="J48" s="44"/>
    </row>
    <row r="49" spans="1:5" x14ac:dyDescent="0.25">
      <c r="A49" s="27"/>
      <c r="B49" s="27"/>
      <c r="C49" s="35"/>
      <c r="D49" s="35"/>
      <c r="E49" s="35"/>
    </row>
    <row r="50" spans="1:5" x14ac:dyDescent="0.25">
      <c r="A50" s="59"/>
      <c r="B50" s="60"/>
      <c r="C50" s="60"/>
      <c r="D50" s="60"/>
      <c r="E50" s="60"/>
    </row>
  </sheetData>
  <mergeCells count="11">
    <mergeCell ref="A1:J1"/>
    <mergeCell ref="A2:J2"/>
    <mergeCell ref="J3:J4"/>
    <mergeCell ref="A50:E50"/>
    <mergeCell ref="C3:C4"/>
    <mergeCell ref="D3:D4"/>
    <mergeCell ref="F3:G3"/>
    <mergeCell ref="H3:I3"/>
    <mergeCell ref="A3:A4"/>
    <mergeCell ref="B3:B4"/>
    <mergeCell ref="E3:E4"/>
  </mergeCells>
  <pageMargins left="0.7" right="0.7" top="0.75" bottom="0.75" header="0.3" footer="0.3"/>
  <pageSetup paperSize="9" scale="3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ДЧБ для работы&lt;/DocName&gt;&#10;  &lt;VariantName&gt;ДЧБ для работы&lt;/VariantName&gt;&#10;  &lt;VariantLink&gt;687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6AF842C-0994-4853-82BC-21C5C624A1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2021-04-06T12:16:01Z</dcterms:created>
  <dcterms:modified xsi:type="dcterms:W3CDTF">2022-04-14T08:59:45Z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ДЧБ для работы(11).xlsx</vt:lpwstr>
  </property>
  <property fmtid="{D5CDD505-2E9C-101B-9397-08002B2CF9AE}" pid="3" name="Название отчета">
    <vt:lpwstr>ДЧБ для работы(11).xlsx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