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10.2020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2" l="1"/>
  <c r="I10" i="12"/>
  <c r="I11" i="12"/>
  <c r="I12" i="12"/>
  <c r="I13" i="12"/>
  <c r="I14" i="12"/>
  <c r="I15" i="12"/>
  <c r="I16" i="12"/>
  <c r="I17" i="12"/>
  <c r="H9" i="12"/>
  <c r="H10" i="12"/>
  <c r="H11" i="12"/>
  <c r="H12" i="12"/>
  <c r="H13" i="12"/>
  <c r="H14" i="12"/>
  <c r="H15" i="12"/>
  <c r="H16" i="12"/>
  <c r="H17" i="12"/>
  <c r="G9" i="12"/>
  <c r="G10" i="12"/>
  <c r="G11" i="12"/>
  <c r="G12" i="12"/>
  <c r="G13" i="12"/>
  <c r="G14" i="12"/>
  <c r="G15" i="12"/>
  <c r="G16" i="12"/>
  <c r="G17" i="12"/>
  <c r="B18" i="12" l="1"/>
  <c r="F18" i="12" l="1"/>
  <c r="E18" i="12"/>
  <c r="C18" i="12"/>
  <c r="D17" i="12"/>
  <c r="D16" i="12"/>
  <c r="D15" i="12"/>
  <c r="D14" i="12"/>
  <c r="D13" i="12"/>
  <c r="D12" i="12"/>
  <c r="D11" i="12"/>
  <c r="D10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<sst xmlns="http://schemas.openxmlformats.org/spreadsheetml/2006/main" count="27" uniqueCount="22">
  <si>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</si>
  <si>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</si>
  <si>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</si>
  <si>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</si>
  <si>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</si>
  <si>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</si>
  <si>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</si>
  <si>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</si>
  <si>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</si>
  <si>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</si>
  <si>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</si>
  <si>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</si>
  <si>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</si>
  <si>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</si>
  <si>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</si>
  <si>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</si>
  <si>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</si>
  <si>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</si>
  <si>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</si>
  <si>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</si>
  <si>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</si>
  <si>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01.01.2021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</si>
</sst>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3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4" fontId="8" fillId="0" borderId="0" xfId="0" applyNumberFormat="1" applyFont="1"/>
    <xf numFmtId="4" fontId="8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" fontId="5" fillId="0" borderId="2" xfId="0" applyNumberFormat="1" applyFont="1" applyBorder="1" applyProtection="1"/>
    <xf numFmtId="4" fontId="5" fillId="0" borderId="2" xfId="0" applyNumberFormat="1" applyFont="1" applyBorder="1" applyProtection="1">
      <protection locked="0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E15" sqref="E15"/>
    </sheetView>
  </sheetViews>
  <sheetFormatPr defaultColWidth="8.85546875" defaultRowHeight="15.75" x14ac:dyDescent="0.25"/>
  <cols>
    <col min="1" max="1" width="28" style="15" customWidth="1"/>
    <col min="2" max="2" width="17.140625" style="15" customWidth="1"/>
    <col min="3" max="6" width="16.7109375" style="15" customWidth="1"/>
    <col min="7" max="8" width="15.5703125" style="15" customWidth="1"/>
    <col min="9" max="9" width="14" style="15" customWidth="1"/>
    <col min="10" max="16384" width="8.85546875" style="15"/>
  </cols>
  <sheetData>
    <row r="1" spans="1:9" s="1" customFormat="1" ht="1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5" x14ac:dyDescent="0.2">
      <c r="A2" s="22" t="s">
        <v>21</v>
      </c>
      <c r="B2" s="22"/>
      <c r="C2" s="22"/>
      <c r="D2" s="22"/>
      <c r="E2" s="22"/>
      <c r="F2" s="22"/>
      <c r="G2" s="22"/>
      <c r="H2" s="22"/>
      <c r="I2" s="22"/>
    </row>
    <row r="3" spans="1:9" s="1" customFormat="1" x14ac:dyDescent="0.25">
      <c r="A3" s="29" t="s">
        <v>20</v>
      </c>
      <c r="B3" s="30"/>
      <c r="C3" s="30"/>
      <c r="D3" s="30"/>
      <c r="E3" s="30"/>
      <c r="F3" s="30"/>
      <c r="G3" s="30"/>
      <c r="H3" s="30"/>
      <c r="I3" s="30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4" t="s">
        <v>1</v>
      </c>
      <c r="B5" s="23" t="s">
        <v>2</v>
      </c>
      <c r="C5" s="23"/>
      <c r="D5" s="23"/>
      <c r="E5" s="23" t="s">
        <v>3</v>
      </c>
      <c r="F5" s="23"/>
      <c r="G5" s="23"/>
      <c r="H5" s="23" t="s">
        <v>4</v>
      </c>
      <c r="I5" s="23"/>
    </row>
    <row r="6" spans="1:9" s="1" customFormat="1" ht="23.25" customHeight="1" x14ac:dyDescent="0.2">
      <c r="A6" s="25"/>
      <c r="B6" s="27" t="s">
        <v>5</v>
      </c>
      <c r="C6" s="27" t="s">
        <v>6</v>
      </c>
      <c r="D6" s="27" t="s">
        <v>7</v>
      </c>
      <c r="E6" s="27" t="s">
        <v>5</v>
      </c>
      <c r="F6" s="27" t="s">
        <v>6</v>
      </c>
      <c r="G6" s="27" t="s">
        <v>7</v>
      </c>
      <c r="H6" s="27" t="s">
        <v>5</v>
      </c>
      <c r="I6" s="27" t="s">
        <v>6</v>
      </c>
    </row>
    <row r="7" spans="1:9" s="1" customFormat="1" ht="21.75" customHeight="1" x14ac:dyDescent="0.2">
      <c r="A7" s="26"/>
      <c r="B7" s="28"/>
      <c r="C7" s="28"/>
      <c r="D7" s="28"/>
      <c r="E7" s="28"/>
      <c r="F7" s="28"/>
      <c r="G7" s="28"/>
      <c r="H7" s="28"/>
      <c r="I7" s="28"/>
    </row>
    <row r="8" spans="1:9" s="10" customFormat="1" ht="15" x14ac:dyDescent="0.2">
      <c r="A8" s="8" t="s">
        <v>9</v>
      </c>
      <c r="B8" s="16">
        <v>749462.49</v>
      </c>
      <c r="C8" s="16">
        <v>755776.8</v>
      </c>
      <c r="D8" s="4">
        <f>(C8/B8)</f>
        <v>1.0084251181136497</v>
      </c>
      <c r="E8" s="18">
        <v>798080.57</v>
      </c>
      <c r="F8" s="18">
        <v>784976.59</v>
      </c>
      <c r="G8" s="4">
        <f>F8/E8</f>
        <v>0.98358063021130815</v>
      </c>
      <c r="H8" s="9">
        <f>B8-E8</f>
        <v>-48618.079999999958</v>
      </c>
      <c r="I8" s="9">
        <f>C8-F8</f>
        <v>-29199.789999999921</v>
      </c>
    </row>
    <row r="9" spans="1:9" s="10" customFormat="1" ht="15" x14ac:dyDescent="0.2">
      <c r="A9" s="8" t="s">
        <v>10</v>
      </c>
      <c r="B9" s="31">
        <v>146390.32</v>
      </c>
      <c r="C9" s="31">
        <v>147581.81</v>
      </c>
      <c r="D9" s="4">
        <f>(F9/E9)</f>
        <v>0.99185707748714425</v>
      </c>
      <c r="E9" s="16">
        <v>148670.21</v>
      </c>
      <c r="F9" s="16">
        <v>147459.6</v>
      </c>
      <c r="G9" s="4">
        <f>F9/E9</f>
        <v>0.99185707748714425</v>
      </c>
      <c r="H9" s="9">
        <f>B9-E9</f>
        <v>-2279.8899999999849</v>
      </c>
      <c r="I9" s="9">
        <f>C9-F9</f>
        <v>122.20999999999185</v>
      </c>
    </row>
    <row r="10" spans="1:9" s="10" customFormat="1" ht="15" x14ac:dyDescent="0.2">
      <c r="A10" s="8" t="s">
        <v>11</v>
      </c>
      <c r="B10" s="31">
        <v>25349.759999999998</v>
      </c>
      <c r="C10" s="31">
        <v>24446.21</v>
      </c>
      <c r="D10" s="4">
        <f>(F10/E10)</f>
        <v>0.9201280218364013</v>
      </c>
      <c r="E10" s="16">
        <v>26964.15</v>
      </c>
      <c r="F10" s="16">
        <v>24810.47</v>
      </c>
      <c r="G10" s="4">
        <f t="shared" ref="G10:G17" si="0">F10/E10</f>
        <v>0.9201280218364013</v>
      </c>
      <c r="H10" s="9">
        <f t="shared" ref="H10:H17" si="1">B10-E10</f>
        <v>-1614.3900000000031</v>
      </c>
      <c r="I10" s="9">
        <f t="shared" ref="I10:I17" si="2">C10-F10</f>
        <v>-364.26000000000204</v>
      </c>
    </row>
    <row r="11" spans="1:9" s="10" customFormat="1" ht="15" x14ac:dyDescent="0.2">
      <c r="A11" s="8" t="s">
        <v>12</v>
      </c>
      <c r="B11" s="31">
        <v>9121.2900000000009</v>
      </c>
      <c r="C11" s="31">
        <v>8689.67</v>
      </c>
      <c r="D11" s="4">
        <f>(F11/E11)</f>
        <v>0.94634793348838353</v>
      </c>
      <c r="E11" s="16">
        <v>9205.61</v>
      </c>
      <c r="F11" s="16">
        <v>8711.7099999999991</v>
      </c>
      <c r="G11" s="4">
        <f t="shared" si="0"/>
        <v>0.94634793348838353</v>
      </c>
      <c r="H11" s="9">
        <f t="shared" si="1"/>
        <v>-84.319999999999709</v>
      </c>
      <c r="I11" s="9">
        <f t="shared" si="2"/>
        <v>-22.039999999999054</v>
      </c>
    </row>
    <row r="12" spans="1:9" s="7" customFormat="1" ht="15" x14ac:dyDescent="0.2">
      <c r="A12" s="11" t="s">
        <v>13</v>
      </c>
      <c r="B12" s="32">
        <v>9077.2800000000007</v>
      </c>
      <c r="C12" s="32">
        <v>9054.58</v>
      </c>
      <c r="D12" s="4">
        <f>(F12/E12)</f>
        <v>0.77206424888470537</v>
      </c>
      <c r="E12" s="16">
        <v>9094.01</v>
      </c>
      <c r="F12" s="16">
        <v>7021.16</v>
      </c>
      <c r="G12" s="4">
        <f t="shared" si="0"/>
        <v>0.77206424888470537</v>
      </c>
      <c r="H12" s="9">
        <f t="shared" si="1"/>
        <v>-16.729999999999563</v>
      </c>
      <c r="I12" s="9">
        <f t="shared" si="2"/>
        <v>2033.42</v>
      </c>
    </row>
    <row r="13" spans="1:9" s="10" customFormat="1" ht="15" x14ac:dyDescent="0.2">
      <c r="A13" s="8" t="s">
        <v>14</v>
      </c>
      <c r="B13" s="31">
        <v>3759.72</v>
      </c>
      <c r="C13" s="31">
        <v>3742.3</v>
      </c>
      <c r="D13" s="4">
        <f>(F13/E13)</f>
        <v>0.99963738888465548</v>
      </c>
      <c r="E13" s="16">
        <v>3805.73</v>
      </c>
      <c r="F13" s="16">
        <v>3804.35</v>
      </c>
      <c r="G13" s="4">
        <f t="shared" si="0"/>
        <v>0.99963738888465548</v>
      </c>
      <c r="H13" s="9">
        <f t="shared" si="1"/>
        <v>-46.010000000000218</v>
      </c>
      <c r="I13" s="9">
        <f t="shared" si="2"/>
        <v>-62.049999999999727</v>
      </c>
    </row>
    <row r="14" spans="1:9" s="7" customFormat="1" ht="15" x14ac:dyDescent="0.2">
      <c r="A14" s="11" t="s">
        <v>15</v>
      </c>
      <c r="B14" s="32">
        <v>4172.51</v>
      </c>
      <c r="C14" s="32">
        <v>4180.6499999999996</v>
      </c>
      <c r="D14" s="4">
        <f>(F14/E14)</f>
        <v>0.99365813973661932</v>
      </c>
      <c r="E14" s="16">
        <v>4265.3100000000004</v>
      </c>
      <c r="F14" s="16">
        <v>4238.26</v>
      </c>
      <c r="G14" s="4">
        <f t="shared" si="0"/>
        <v>0.99365813973661932</v>
      </c>
      <c r="H14" s="9">
        <f t="shared" si="1"/>
        <v>-92.800000000000182</v>
      </c>
      <c r="I14" s="9">
        <f t="shared" si="2"/>
        <v>-57.610000000000582</v>
      </c>
    </row>
    <row r="15" spans="1:9" s="7" customFormat="1" ht="15" x14ac:dyDescent="0.2">
      <c r="A15" s="11" t="s">
        <v>16</v>
      </c>
      <c r="B15" s="32">
        <v>5183.03</v>
      </c>
      <c r="C15" s="32">
        <v>5185.6899999999996</v>
      </c>
      <c r="D15" s="4">
        <f>(F15/E15)</f>
        <v>0.99875057120876465</v>
      </c>
      <c r="E15" s="16">
        <v>5186.37</v>
      </c>
      <c r="F15" s="16">
        <v>5179.8900000000003</v>
      </c>
      <c r="G15" s="4">
        <f t="shared" si="0"/>
        <v>0.99875057120876465</v>
      </c>
      <c r="H15" s="9">
        <f t="shared" si="1"/>
        <v>-3.3400000000001455</v>
      </c>
      <c r="I15" s="9">
        <f t="shared" si="2"/>
        <v>5.7999999999992724</v>
      </c>
    </row>
    <row r="16" spans="1:9" s="7" customFormat="1" ht="15" x14ac:dyDescent="0.2">
      <c r="A16" s="11" t="s">
        <v>17</v>
      </c>
      <c r="B16" s="32">
        <v>9682.85</v>
      </c>
      <c r="C16" s="32">
        <v>10000.42</v>
      </c>
      <c r="D16" s="4">
        <f>(F16/E16)</f>
        <v>0.99767041415661872</v>
      </c>
      <c r="E16" s="16">
        <v>9692.7099999999991</v>
      </c>
      <c r="F16" s="16">
        <v>9670.1299999999992</v>
      </c>
      <c r="G16" s="4">
        <f t="shared" si="0"/>
        <v>0.99767041415661872</v>
      </c>
      <c r="H16" s="9">
        <f t="shared" si="1"/>
        <v>-9.8599999999987631</v>
      </c>
      <c r="I16" s="9">
        <f t="shared" si="2"/>
        <v>330.29000000000087</v>
      </c>
    </row>
    <row r="17" spans="1:9" s="7" customFormat="1" ht="15" x14ac:dyDescent="0.2">
      <c r="A17" s="11" t="s">
        <v>18</v>
      </c>
      <c r="B17" s="32">
        <v>6298.38</v>
      </c>
      <c r="C17" s="32">
        <v>6311.19</v>
      </c>
      <c r="D17" s="4">
        <f>(F17/E17)</f>
        <v>0.99875140407546792</v>
      </c>
      <c r="E17" s="16">
        <v>6303.08</v>
      </c>
      <c r="F17" s="16">
        <v>6295.21</v>
      </c>
      <c r="G17" s="4">
        <f t="shared" si="0"/>
        <v>0.99875140407546792</v>
      </c>
      <c r="H17" s="9">
        <f t="shared" si="1"/>
        <v>-4.6999999999998181</v>
      </c>
      <c r="I17" s="9">
        <f t="shared" si="2"/>
        <v>15.979999999999563</v>
      </c>
    </row>
    <row r="18" spans="1:9" s="7" customFormat="1" ht="15" x14ac:dyDescent="0.2">
      <c r="A18" s="5" t="s">
        <v>8</v>
      </c>
      <c r="B18" s="17">
        <f>SUM(B8:B17)</f>
        <v>968497.63000000012</v>
      </c>
      <c r="C18" s="17">
        <f>SUM(C8:C17)</f>
        <v>974969.32000000007</v>
      </c>
      <c r="D18" s="6">
        <f t="shared" ref="D10:D18" si="3">(C18/B18)</f>
        <v>1.0066821949786289</v>
      </c>
      <c r="E18" s="19">
        <f>SUM(E8:E17)</f>
        <v>1021267.7499999999</v>
      </c>
      <c r="F18" s="19">
        <f>SUM(F8:F17)</f>
        <v>1002167.3699999999</v>
      </c>
      <c r="G18" s="6">
        <f t="shared" ref="G18" si="4">F18/E18</f>
        <v>0.98129738259139188</v>
      </c>
      <c r="H18" s="12">
        <f t="shared" ref="H18:I18" si="5">B18-E18</f>
        <v>-52770.119999999763</v>
      </c>
      <c r="I18" s="12">
        <f t="shared" si="5"/>
        <v>-27198.049999999814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  <c r="E20" s="21"/>
      <c r="F20" s="21"/>
    </row>
    <row r="21" spans="1:9" x14ac:dyDescent="0.25">
      <c r="A21" s="14"/>
      <c r="B21" s="20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Tretyakova</cp:lastModifiedBy>
  <cp:lastPrinted>2019-06-24T11:54:20Z</cp:lastPrinted>
  <dcterms:created xsi:type="dcterms:W3CDTF">2016-02-18T14:11:37Z</dcterms:created>
  <dcterms:modified xsi:type="dcterms:W3CDTF">2021-01-19T12:49:54Z</dcterms:modified>
</cp:coreProperties>
</file>