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940" windowHeight="11355" activeTab="9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<sst xmlns="http://schemas.openxmlformats.org/spreadsheetml/2006/main" count="122" uniqueCount="61">
  <si>
    <t>"Развитие экономики в Княжпогостском районе"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</si>
  <si>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</si>
  <si>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</si>
  <si>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</si>
  <si>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</si>
  <si>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</si>
  <si>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 в муниципальном районе "Княжпогостский"</t>
  </si>
  <si>
    <t>Программа "Безопасность жизнедеятельности и социальная защита населения в Княжпогостском районе"</t>
  </si>
  <si>
    <t>Муниципальная программа "Доступная среда"</t>
  </si>
  <si>
    <t>Непрограммные мероприятия</t>
  </si>
  <si>
    <t>Итого</t>
  </si>
  <si>
    <t>План</t>
  </si>
  <si>
    <t xml:space="preserve">Расход 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</si>
  <si>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</si>
  <si>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</si>
  <si>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</si>
  <si>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"Развитие жилищно-коммунального хозяйства, транспортной системы и повышения степени благоустройства на территории городского поселения "Синдор"</t>
  </si>
  <si>
    <t>Муниципальная программа "Безопасность жизнедеятельности населения на территории городского поселения "Синдор"</t>
  </si>
  <si>
    <t>Муниципальная программа "Развитие физической культуры и спорта в городском поселении "Синдор"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</si>
  <si>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</si>
  <si>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</si>
  <si>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</si>
  <si>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"Пожарная безопасность в населенных пунктах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</si>
  <si>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</si>
  <si>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МП "Развитие жилищно-коммунального хозяйства и повышение степени благоустройства сельского поселения "Шошка"</t>
  </si>
  <si>
    <t>МП "Пожарная безопасность в населенных пунктах на территории сельского поселения "Шошка"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</si>
  <si>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</si>
  <si>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</si>
  <si>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</si>
  <si>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Муниципальная программа "Развитие физической культуры и спорта"</t>
  </si>
  <si>
    <t>Отчет об исполнении бюджета сельского поселения "Иоссер"</t>
  </si>
  <si>
    <t xml:space="preserve">Муниципальная программа "Развитие жилищно-коммунального хозяйства и благоустройства сельского поселения "Иоссер" 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</si>
  <si>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</si>
  <si>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</si>
  <si>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</si>
  <si>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</si>
  <si>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</si>
  <si>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</si>
  <si>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</si>
  <si>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</si>
  <si>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</si>
  <si>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</si>
  <si>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</si>
  <si>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</si>
  <si>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Развитие транспортной инфраструктуры на территоиии ГП "Синдор"</t>
  </si>
  <si>
    <t>Муниципальная программа "Развитие и поддержка малого и среднего предпринимательства сельского поселения "Мещура"</t>
  </si>
  <si>
    <t>Муниципальная программа "Развитие и поддержка субъектов малого и среднего предпринимательства на 2018-2020 годы"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</si>
  <si>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</si>
  <si>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</si>
  <si>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"Формирование комфортной сельской среды на территории СП "Чиньяворык"</t>
  </si>
  <si>
    <t>Муниципальная программа "Комплексные меры по профилактике терроризма и экстремизма в муниципальном образовании сельского поселения "Чиньяворык" на 2019-2023 годы"</t>
  </si>
  <si>
    <t>Муниципальная программа "Противодействие экстремизму и профилактика терроризма на территории сельского поселения «Туръя» Княжпогостского района Республики Коми"</t>
  </si>
  <si>
    <t>Муниципальная программа "Комплексные меры по профилактике терроризма и экстремизма в муниципальном образовании СП "Иоссер"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</si>
  <si>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</si>
  <si>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"Комплексные меры по профилактике терроризма и экстремизма в муниципальном образовании   СП "Тракт" на 2019-2023 годы"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</si>
  <si>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</si>
  <si>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Энергосбережение, повышение энергетической эффективности на территории сельского поселения "Тракт"</t>
  </si>
  <si>
    <t>Муниципальная программа Энергосбережение, повышение энергетической эффективности на территории сельского поселения "Шошка"</t>
  </si>
  <si>
    <t xml:space="preserve"> на 01.01.2021 г.</t>
  </si>
  <si>
    <t xml:space="preserve"> на 01.01.2021 г</t>
  </si>
  <si>
    <t xml:space="preserve"> на 01.01.2021г.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</si>
</sst>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 Cyr"/>
      <family val="0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8.5"/>
      <color indexed="17"/>
      <name val="MS Sans Serif"/>
      <family val="2"/>
    </font>
    <font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Arial Cyr"/>
      <family val="0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8.5"/>
      <color theme="6" tint="-0.4999699890613556"/>
      <name val="MS Sans Serif"/>
      <family val="2"/>
    </font>
    <font>
      <sz val="10"/>
      <color theme="6" tint="-0.4999699890613556"/>
      <name val="Arial"/>
      <family val="2"/>
    </font>
    <font>
      <b/>
      <sz val="12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/>
    </xf>
    <xf numFmtId="49" fontId="46" fillId="4" borderId="10" xfId="0" applyNumberFormat="1" applyFont="1" applyFill="1" applyBorder="1" applyAlignment="1" applyProtection="1">
      <alignment horizontal="center" vertical="center" wrapText="1"/>
      <protection/>
    </xf>
    <xf numFmtId="188" fontId="46" fillId="4" borderId="10" xfId="0" applyNumberFormat="1" applyFont="1" applyFill="1" applyBorder="1" applyAlignment="1" applyProtection="1">
      <alignment horizontal="center" vertical="center" wrapText="1"/>
      <protection/>
    </xf>
    <xf numFmtId="49" fontId="45" fillId="4" borderId="10" xfId="0" applyNumberFormat="1" applyFont="1" applyFill="1" applyBorder="1" applyAlignment="1" applyProtection="1">
      <alignment horizontal="left" vertical="center" wrapText="1"/>
      <protection/>
    </xf>
    <xf numFmtId="188" fontId="45" fillId="0" borderId="10" xfId="0" applyNumberFormat="1" applyFont="1" applyBorder="1" applyAlignment="1">
      <alignment/>
    </xf>
    <xf numFmtId="49" fontId="46" fillId="4" borderId="10" xfId="0" applyNumberFormat="1" applyFont="1" applyFill="1" applyBorder="1" applyAlignment="1" applyProtection="1">
      <alignment horizontal="center"/>
      <protection/>
    </xf>
    <xf numFmtId="4" fontId="46" fillId="4" borderId="10" xfId="0" applyNumberFormat="1" applyFont="1" applyFill="1" applyBorder="1" applyAlignment="1" applyProtection="1">
      <alignment horizontal="right"/>
      <protection/>
    </xf>
    <xf numFmtId="188" fontId="45" fillId="4" borderId="10" xfId="0" applyNumberFormat="1" applyFont="1" applyFill="1" applyBorder="1" applyAlignment="1">
      <alignment/>
    </xf>
    <xf numFmtId="188" fontId="45" fillId="0" borderId="0" xfId="0" applyNumberFormat="1" applyFont="1" applyAlignment="1">
      <alignment/>
    </xf>
    <xf numFmtId="4" fontId="47" fillId="0" borderId="10" xfId="0" applyNumberFormat="1" applyFont="1" applyBorder="1" applyAlignment="1" applyProtection="1">
      <alignment horizontal="right" vertical="center" wrapText="1"/>
      <protection/>
    </xf>
    <xf numFmtId="4" fontId="48" fillId="0" borderId="10" xfId="0" applyNumberFormat="1" applyFont="1" applyBorder="1" applyAlignment="1">
      <alignment/>
    </xf>
    <xf numFmtId="4" fontId="49" fillId="4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9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Font="1" applyFill="1" applyBorder="1" applyAlignment="1">
      <alignment horizontal="center" wrapText="1"/>
    </xf>
    <xf numFmtId="49" fontId="53" fillId="4" borderId="10" xfId="0" applyNumberFormat="1" applyFont="1" applyFill="1" applyBorder="1" applyAlignment="1" applyProtection="1">
      <alignment horizontal="left" vertical="center" wrapText="1"/>
      <protection/>
    </xf>
    <xf numFmtId="4" fontId="53" fillId="0" borderId="10" xfId="0" applyNumberFormat="1" applyFont="1" applyBorder="1" applyAlignment="1" applyProtection="1">
      <alignment horizontal="right" wrapText="1"/>
      <protection/>
    </xf>
    <xf numFmtId="188" fontId="53" fillId="0" borderId="10" xfId="0" applyNumberFormat="1" applyFont="1" applyBorder="1" applyAlignment="1">
      <alignment/>
    </xf>
    <xf numFmtId="49" fontId="52" fillId="4" borderId="10" xfId="0" applyNumberFormat="1" applyFont="1" applyFill="1" applyBorder="1" applyAlignment="1" applyProtection="1">
      <alignment horizontal="left"/>
      <protection/>
    </xf>
    <xf numFmtId="4" fontId="52" fillId="4" borderId="10" xfId="0" applyNumberFormat="1" applyFont="1" applyFill="1" applyBorder="1" applyAlignment="1" applyProtection="1">
      <alignment horizontal="right"/>
      <protection/>
    </xf>
    <xf numFmtId="188" fontId="52" fillId="4" borderId="10" xfId="0" applyNumberFormat="1" applyFont="1" applyFill="1" applyBorder="1" applyAlignment="1">
      <alignment/>
    </xf>
    <xf numFmtId="188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49" fontId="53" fillId="33" borderId="11" xfId="0" applyNumberFormat="1" applyFont="1" applyFill="1" applyBorder="1" applyAlignment="1" applyProtection="1">
      <alignment horizontal="left" vertical="center" wrapText="1"/>
      <protection/>
    </xf>
    <xf numFmtId="188" fontId="52" fillId="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4" borderId="11" xfId="0" applyNumberFormat="1" applyFont="1" applyFill="1" applyBorder="1" applyAlignment="1" applyProtection="1">
      <alignment horizontal="left" vertical="center" wrapText="1"/>
      <protection/>
    </xf>
    <xf numFmtId="49" fontId="53" fillId="4" borderId="10" xfId="0" applyNumberFormat="1" applyFont="1" applyFill="1" applyBorder="1" applyAlignment="1" applyProtection="1">
      <alignment horizontal="left" wrapText="1"/>
      <protection/>
    </xf>
    <xf numFmtId="188" fontId="53" fillId="0" borderId="10" xfId="0" applyNumberFormat="1" applyFont="1" applyBorder="1" applyAlignment="1">
      <alignment horizontal="center"/>
    </xf>
    <xf numFmtId="49" fontId="46" fillId="4" borderId="10" xfId="0" applyNumberFormat="1" applyFont="1" applyFill="1" applyBorder="1" applyAlignment="1" applyProtection="1">
      <alignment horizontal="left"/>
      <protection/>
    </xf>
    <xf numFmtId="188" fontId="46" fillId="4" borderId="10" xfId="0" applyNumberFormat="1" applyFont="1" applyFill="1" applyBorder="1" applyAlignment="1">
      <alignment horizontal="center"/>
    </xf>
    <xf numFmtId="4" fontId="51" fillId="0" borderId="0" xfId="0" applyNumberFormat="1" applyFont="1" applyAlignment="1">
      <alignment/>
    </xf>
    <xf numFmtId="4" fontId="46" fillId="4" borderId="10" xfId="0" applyNumberFormat="1" applyFont="1" applyFill="1" applyBorder="1" applyAlignment="1" applyProtection="1">
      <alignment horizontal="center"/>
      <protection/>
    </xf>
    <xf numFmtId="4" fontId="53" fillId="0" borderId="10" xfId="0" applyNumberFormat="1" applyFont="1" applyBorder="1" applyAlignment="1" applyProtection="1">
      <alignment horizontal="right" vertical="center" wrapText="1"/>
      <protection/>
    </xf>
    <xf numFmtId="49" fontId="53" fillId="4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Border="1" applyAlignment="1" applyProtection="1">
      <alignment horizontal="center" vertical="center" wrapText="1"/>
      <protection/>
    </xf>
    <xf numFmtId="49" fontId="52" fillId="4" borderId="10" xfId="0" applyNumberFormat="1" applyFont="1" applyFill="1" applyBorder="1" applyAlignment="1" applyProtection="1">
      <alignment horizontal="center" vertical="center"/>
      <protection/>
    </xf>
    <xf numFmtId="4" fontId="52" fillId="4" borderId="10" xfId="0" applyNumberFormat="1" applyFont="1" applyFill="1" applyBorder="1" applyAlignment="1" applyProtection="1">
      <alignment horizontal="center" vertical="center"/>
      <protection/>
    </xf>
    <xf numFmtId="49" fontId="52" fillId="4" borderId="12" xfId="0" applyNumberFormat="1" applyFont="1" applyFill="1" applyBorder="1" applyAlignment="1" applyProtection="1">
      <alignment horizontal="left"/>
      <protection/>
    </xf>
    <xf numFmtId="4" fontId="52" fillId="4" borderId="12" xfId="0" applyNumberFormat="1" applyFont="1" applyFill="1" applyBorder="1" applyAlignment="1" applyProtection="1">
      <alignment horizontal="right"/>
      <protection/>
    </xf>
    <xf numFmtId="188" fontId="53" fillId="0" borderId="10" xfId="0" applyNumberFormat="1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wrapText="1"/>
    </xf>
    <xf numFmtId="4" fontId="53" fillId="34" borderId="10" xfId="0" applyNumberFormat="1" applyFont="1" applyFill="1" applyBorder="1" applyAlignment="1" applyProtection="1">
      <alignment horizontal="center" vertical="center" wrapText="1"/>
      <protection/>
    </xf>
    <xf numFmtId="188" fontId="53" fillId="34" borderId="10" xfId="0" applyNumberFormat="1" applyFont="1" applyFill="1" applyBorder="1" applyAlignment="1">
      <alignment horizontal="center" vertical="center"/>
    </xf>
    <xf numFmtId="49" fontId="53" fillId="4" borderId="13" xfId="0" applyNumberFormat="1" applyFont="1" applyFill="1" applyBorder="1" applyAlignment="1" applyProtection="1">
      <alignment horizontal="center" vertical="center" wrapText="1"/>
      <protection/>
    </xf>
    <xf numFmtId="49" fontId="53" fillId="4" borderId="10" xfId="0" applyNumberFormat="1" applyFont="1" applyFill="1" applyBorder="1" applyAlignment="1" applyProtection="1" quotePrefix="1">
      <alignment horizontal="left" wrapText="1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</sheetPr>
  <dimension ref="A1:D14"/>
  <sheetViews>
    <sheetView showGridLines="0" zoomScalePageLayoutView="0" workbookViewId="0" topLeftCell="A1">
      <selection activeCell="C14" sqref="C14"/>
    </sheetView>
  </sheetViews>
  <sheetFormatPr defaultColWidth="29.140625" defaultRowHeight="12.75"/>
  <cols>
    <col min="1" max="1" width="113.421875" style="1" customWidth="1"/>
    <col min="2" max="2" width="18.57421875" style="1" customWidth="1"/>
    <col min="3" max="3" width="19.421875" style="1" customWidth="1"/>
    <col min="4" max="4" width="16.00390625" style="9" customWidth="1"/>
    <col min="5" max="16384" width="29.140625" style="1" customWidth="1"/>
  </cols>
  <sheetData>
    <row r="1" spans="1:4" ht="15">
      <c r="A1" s="53" t="s">
        <v>26</v>
      </c>
      <c r="B1" s="53"/>
      <c r="C1" s="53"/>
      <c r="D1" s="53"/>
    </row>
    <row r="2" spans="1:4" ht="15">
      <c r="A2" s="52" t="s">
        <v>58</v>
      </c>
      <c r="B2" s="52"/>
      <c r="C2" s="52"/>
      <c r="D2" s="52"/>
    </row>
    <row r="3" spans="1:4" ht="15">
      <c r="A3" s="2" t="s">
        <v>14</v>
      </c>
      <c r="B3" s="2" t="s">
        <v>11</v>
      </c>
      <c r="C3" s="2" t="s">
        <v>12</v>
      </c>
      <c r="D3" s="3" t="s">
        <v>13</v>
      </c>
    </row>
    <row r="4" spans="1:4" ht="15">
      <c r="A4" s="4" t="s">
        <v>0</v>
      </c>
      <c r="B4" s="10">
        <v>2489059.26</v>
      </c>
      <c r="C4" s="10">
        <v>2425316.02</v>
      </c>
      <c r="D4" s="5">
        <f aca="true" t="shared" si="0" ref="D4:D14">C4/B4*100</f>
        <v>97.43906298157</v>
      </c>
    </row>
    <row r="5" spans="1:4" ht="15">
      <c r="A5" s="4" t="s">
        <v>1</v>
      </c>
      <c r="B5" s="10">
        <v>37579607.15</v>
      </c>
      <c r="C5" s="10">
        <v>36145971.86</v>
      </c>
      <c r="D5" s="5">
        <f t="shared" si="0"/>
        <v>96.18507110977077</v>
      </c>
    </row>
    <row r="6" spans="1:4" ht="30">
      <c r="A6" s="4" t="s">
        <v>2</v>
      </c>
      <c r="B6" s="10">
        <v>37258512.24</v>
      </c>
      <c r="C6" s="10">
        <v>34877946.16</v>
      </c>
      <c r="D6" s="5">
        <f t="shared" si="0"/>
        <v>93.61067864259948</v>
      </c>
    </row>
    <row r="7" spans="1:4" ht="15">
      <c r="A7" s="4" t="s">
        <v>3</v>
      </c>
      <c r="B7" s="10">
        <v>420020216.29</v>
      </c>
      <c r="C7" s="10">
        <v>419206576.76</v>
      </c>
      <c r="D7" s="5">
        <f t="shared" si="0"/>
        <v>99.80628562663321</v>
      </c>
    </row>
    <row r="8" spans="1:4" ht="15">
      <c r="A8" s="4" t="s">
        <v>4</v>
      </c>
      <c r="B8" s="10">
        <v>118625131.58</v>
      </c>
      <c r="C8" s="10">
        <v>116722735.4</v>
      </c>
      <c r="D8" s="5">
        <f t="shared" si="0"/>
        <v>98.39629583153126</v>
      </c>
    </row>
    <row r="9" spans="1:4" ht="15">
      <c r="A9" s="4" t="s">
        <v>5</v>
      </c>
      <c r="B9" s="10">
        <v>8512403.48</v>
      </c>
      <c r="C9" s="10">
        <v>8267660.51</v>
      </c>
      <c r="D9" s="5">
        <f t="shared" si="0"/>
        <v>97.12486643079093</v>
      </c>
    </row>
    <row r="10" spans="1:4" ht="15">
      <c r="A10" s="4" t="s">
        <v>6</v>
      </c>
      <c r="B10" s="10">
        <v>134896743.27</v>
      </c>
      <c r="C10" s="10">
        <v>132732126.39</v>
      </c>
      <c r="D10" s="5">
        <f t="shared" si="0"/>
        <v>98.39535275090559</v>
      </c>
    </row>
    <row r="11" spans="1:4" ht="15">
      <c r="A11" s="4" t="s">
        <v>7</v>
      </c>
      <c r="B11" s="10">
        <v>14048131.63</v>
      </c>
      <c r="C11" s="10">
        <v>12669688.85</v>
      </c>
      <c r="D11" s="5">
        <f t="shared" si="0"/>
        <v>90.18771452100923</v>
      </c>
    </row>
    <row r="12" spans="1:4" ht="15">
      <c r="A12" s="4" t="s">
        <v>8</v>
      </c>
      <c r="B12" s="10">
        <v>268859.48</v>
      </c>
      <c r="C12" s="10">
        <v>268859.48</v>
      </c>
      <c r="D12" s="5">
        <f t="shared" si="0"/>
        <v>100</v>
      </c>
    </row>
    <row r="13" spans="1:4" ht="15">
      <c r="A13" s="4" t="s">
        <v>9</v>
      </c>
      <c r="B13" s="11">
        <v>24381908.12</v>
      </c>
      <c r="C13" s="11">
        <v>21659714.54</v>
      </c>
      <c r="D13" s="5">
        <f t="shared" si="0"/>
        <v>88.83519055767813</v>
      </c>
    </row>
    <row r="14" spans="1:4" ht="15">
      <c r="A14" s="6" t="s">
        <v>10</v>
      </c>
      <c r="B14" s="12">
        <f>SUM(B4:B13)</f>
        <v>798080572.5000001</v>
      </c>
      <c r="C14" s="12">
        <f>SUM(C4:C13)</f>
        <v>784976595.9699999</v>
      </c>
      <c r="D14" s="8">
        <f t="shared" si="0"/>
        <v>98.35806346106737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3.28125" style="14" customWidth="1"/>
    <col min="2" max="2" width="13.7109375" style="14" customWidth="1"/>
    <col min="3" max="3" width="13.140625" style="14" bestFit="1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40</v>
      </c>
      <c r="B1" s="54"/>
      <c r="C1" s="54"/>
      <c r="D1" s="54"/>
      <c r="E1" s="13"/>
    </row>
    <row r="2" spans="1:5" ht="14.25">
      <c r="A2" s="52" t="s">
        <v>58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47.25">
      <c r="A4" s="37" t="s">
        <v>24</v>
      </c>
      <c r="B4" s="48">
        <v>737747.05</v>
      </c>
      <c r="C4" s="48">
        <v>737373.85</v>
      </c>
      <c r="D4" s="49">
        <f>C4/B4*100</f>
        <v>99.9494135557709</v>
      </c>
    </row>
    <row r="5" spans="1:4" ht="31.5">
      <c r="A5" s="37" t="s">
        <v>25</v>
      </c>
      <c r="B5" s="48">
        <v>411454</v>
      </c>
      <c r="C5" s="48">
        <v>411454</v>
      </c>
      <c r="D5" s="49">
        <f>C5/B5*100</f>
        <v>100</v>
      </c>
    </row>
    <row r="6" spans="1:4" ht="47.25">
      <c r="A6" s="37" t="s">
        <v>57</v>
      </c>
      <c r="B6" s="48">
        <v>5500</v>
      </c>
      <c r="C6" s="48">
        <v>5500</v>
      </c>
      <c r="D6" s="49"/>
    </row>
    <row r="7" spans="1:4" ht="15.75">
      <c r="A7" s="17" t="s">
        <v>9</v>
      </c>
      <c r="B7" s="48">
        <v>2651029.06</v>
      </c>
      <c r="C7" s="48">
        <v>2650027.77</v>
      </c>
      <c r="D7" s="49">
        <f>C7/B7*100</f>
        <v>99.9622301386617</v>
      </c>
    </row>
    <row r="8" spans="1:4" ht="15.75">
      <c r="A8" s="20" t="s">
        <v>10</v>
      </c>
      <c r="B8" s="43">
        <f>SUM(B4:B7)</f>
        <v>3805730.1100000003</v>
      </c>
      <c r="C8" s="43">
        <f>SUM(C4:C7)</f>
        <v>3804355.62</v>
      </c>
      <c r="D8" s="26">
        <f>C8/B8*100</f>
        <v>99.9638836711939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5.28125" style="14" customWidth="1"/>
    <col min="2" max="2" width="18.8515625" style="14" customWidth="1"/>
    <col min="3" max="3" width="15.421875" style="14" customWidth="1"/>
    <col min="4" max="4" width="14.281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28</v>
      </c>
      <c r="B1" s="54"/>
      <c r="C1" s="54"/>
      <c r="D1" s="54"/>
      <c r="E1" s="13"/>
    </row>
    <row r="2" spans="1:5" ht="14.25">
      <c r="A2" s="52" t="s">
        <v>58</v>
      </c>
      <c r="B2" s="52"/>
      <c r="C2" s="52"/>
      <c r="D2" s="52"/>
      <c r="E2" s="13"/>
    </row>
    <row r="3" spans="1:4" ht="31.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17" t="s">
        <v>15</v>
      </c>
      <c r="B4" s="18">
        <v>70780855.08</v>
      </c>
      <c r="C4" s="18">
        <v>69693477.1</v>
      </c>
      <c r="D4" s="19">
        <f>C4/B4*100</f>
        <v>98.46373997775105</v>
      </c>
    </row>
    <row r="5" spans="1:4" ht="31.5">
      <c r="A5" s="17" t="s">
        <v>29</v>
      </c>
      <c r="B5" s="18">
        <v>32367539</v>
      </c>
      <c r="C5" s="18">
        <v>32367539</v>
      </c>
      <c r="D5" s="19">
        <f>C5/B5*100</f>
        <v>100</v>
      </c>
    </row>
    <row r="6" spans="1:4" ht="64.5" customHeight="1">
      <c r="A6" s="17" t="s">
        <v>41</v>
      </c>
      <c r="B6" s="18">
        <v>28513589.2</v>
      </c>
      <c r="C6" s="18">
        <v>28513589.2</v>
      </c>
      <c r="D6" s="19">
        <f>C6/B6*100</f>
        <v>100</v>
      </c>
    </row>
    <row r="7" spans="1:4" ht="75" customHeight="1">
      <c r="A7" s="17" t="s">
        <v>53</v>
      </c>
      <c r="B7" s="18">
        <v>3000000</v>
      </c>
      <c r="C7" s="18">
        <v>3000000</v>
      </c>
      <c r="D7" s="19"/>
    </row>
    <row r="8" spans="1:4" ht="15.75">
      <c r="A8" s="17" t="s">
        <v>9</v>
      </c>
      <c r="B8" s="18">
        <v>14008235.69</v>
      </c>
      <c r="C8" s="18">
        <v>13885000.14</v>
      </c>
      <c r="D8" s="19">
        <f>C8/B8*100</f>
        <v>99.12026358831203</v>
      </c>
    </row>
    <row r="9" spans="1:4" ht="15.75">
      <c r="A9" s="20" t="s">
        <v>10</v>
      </c>
      <c r="B9" s="21">
        <f>SUM(B4:B8)</f>
        <v>148670218.97</v>
      </c>
      <c r="C9" s="21">
        <f>SUM(C4:C8)</f>
        <v>147459605.44</v>
      </c>
      <c r="D9" s="22">
        <f>C9/B9*100</f>
        <v>99.18570542346193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9.28125" style="14" customWidth="1"/>
    <col min="2" max="2" width="15.7109375" style="14" customWidth="1"/>
    <col min="3" max="3" width="14.4218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27</v>
      </c>
      <c r="B1" s="54"/>
      <c r="C1" s="54"/>
      <c r="D1" s="54"/>
      <c r="E1" s="13"/>
    </row>
    <row r="2" spans="1:5" ht="14.25">
      <c r="A2" s="52" t="s">
        <v>58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5" ht="47.25">
      <c r="A4" s="17" t="s">
        <v>16</v>
      </c>
      <c r="B4" s="10">
        <v>8546673.29</v>
      </c>
      <c r="C4" s="10">
        <v>7531406.36</v>
      </c>
      <c r="D4" s="23">
        <f aca="true" t="shared" si="0" ref="D4:D11">C4/B4*100</f>
        <v>88.12091096090093</v>
      </c>
      <c r="E4" s="24"/>
    </row>
    <row r="5" spans="1:5" ht="31.5">
      <c r="A5" s="17" t="s">
        <v>17</v>
      </c>
      <c r="B5" s="10">
        <v>63000</v>
      </c>
      <c r="C5" s="10">
        <v>63000</v>
      </c>
      <c r="D5" s="23">
        <f t="shared" si="0"/>
        <v>100</v>
      </c>
      <c r="E5" s="24"/>
    </row>
    <row r="6" spans="1:5" ht="31.5">
      <c r="A6" s="17" t="s">
        <v>18</v>
      </c>
      <c r="B6" s="10">
        <v>8563137</v>
      </c>
      <c r="C6" s="10">
        <v>8108421.79</v>
      </c>
      <c r="D6" s="23">
        <f t="shared" si="0"/>
        <v>94.68985244542975</v>
      </c>
      <c r="E6" s="24"/>
    </row>
    <row r="7" spans="1:6" ht="31.5">
      <c r="A7" s="17" t="s">
        <v>42</v>
      </c>
      <c r="B7" s="10">
        <v>84911.42</v>
      </c>
      <c r="C7" s="10">
        <v>80990.67</v>
      </c>
      <c r="D7" s="23">
        <f t="shared" si="0"/>
        <v>95.38254100567391</v>
      </c>
      <c r="E7" s="24"/>
      <c r="F7" s="34"/>
    </row>
    <row r="8" spans="1:5" ht="31.5">
      <c r="A8" s="17" t="s">
        <v>43</v>
      </c>
      <c r="B8" s="10">
        <v>650731.12</v>
      </c>
      <c r="C8" s="10">
        <v>650731.12</v>
      </c>
      <c r="D8" s="23">
        <f t="shared" si="0"/>
        <v>100</v>
      </c>
      <c r="E8" s="24"/>
    </row>
    <row r="9" spans="1:5" ht="31.5">
      <c r="A9" s="17" t="s">
        <v>44</v>
      </c>
      <c r="B9" s="10">
        <v>2205978.53</v>
      </c>
      <c r="C9" s="10">
        <v>1840421.22</v>
      </c>
      <c r="D9" s="23">
        <f t="shared" si="0"/>
        <v>83.42879112245939</v>
      </c>
      <c r="E9" s="24"/>
    </row>
    <row r="10" spans="1:5" ht="15.75">
      <c r="A10" s="17" t="s">
        <v>9</v>
      </c>
      <c r="B10" s="10">
        <v>6849723.84</v>
      </c>
      <c r="C10" s="10">
        <v>6535499.39</v>
      </c>
      <c r="D10" s="23">
        <f t="shared" si="0"/>
        <v>95.41259680915837</v>
      </c>
      <c r="E10" s="24"/>
    </row>
    <row r="11" spans="1:5" s="28" customFormat="1" ht="15.75">
      <c r="A11" s="20" t="s">
        <v>10</v>
      </c>
      <c r="B11" s="7">
        <f>SUM(B4:B10)</f>
        <v>26964155.200000003</v>
      </c>
      <c r="C11" s="7">
        <f>SUM(C4:C10)</f>
        <v>24810470.55</v>
      </c>
      <c r="D11" s="26">
        <f t="shared" si="0"/>
        <v>92.01278647884358</v>
      </c>
      <c r="E11" s="27"/>
    </row>
    <row r="18" ht="12.75">
      <c r="C18" s="34"/>
    </row>
    <row r="20" ht="12.75">
      <c r="B20" s="3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E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8.7109375" style="14" customWidth="1"/>
    <col min="2" max="2" width="13.421875" style="14" customWidth="1"/>
    <col min="3" max="3" width="14.574218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30</v>
      </c>
      <c r="B1" s="54"/>
      <c r="C1" s="54"/>
      <c r="D1" s="54"/>
      <c r="E1" s="13"/>
    </row>
    <row r="2" spans="1:5" ht="14.25">
      <c r="A2" s="52" t="s">
        <v>59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30" t="s">
        <v>31</v>
      </c>
      <c r="B4" s="10">
        <v>3061517.97</v>
      </c>
      <c r="C4" s="10">
        <v>3059168.52</v>
      </c>
      <c r="D4" s="31">
        <f>C4/B4*100</f>
        <v>99.92325865720788</v>
      </c>
    </row>
    <row r="5" spans="1:4" ht="78.75">
      <c r="A5" s="30" t="s">
        <v>52</v>
      </c>
      <c r="B5" s="10">
        <v>1000</v>
      </c>
      <c r="C5" s="10">
        <v>1000</v>
      </c>
      <c r="D5" s="31">
        <f>C5/B5*100</f>
        <v>100</v>
      </c>
    </row>
    <row r="6" spans="1:4" ht="63">
      <c r="A6" s="51" t="s">
        <v>55</v>
      </c>
      <c r="B6" s="10">
        <v>200000</v>
      </c>
      <c r="C6" s="10">
        <v>200000</v>
      </c>
      <c r="D6" s="31">
        <f>C6/B6*100</f>
        <v>100</v>
      </c>
    </row>
    <row r="7" spans="1:4" ht="24" customHeight="1">
      <c r="A7" s="30" t="s">
        <v>9</v>
      </c>
      <c r="B7" s="10">
        <v>3040571.36</v>
      </c>
      <c r="C7" s="10">
        <v>3035041.6</v>
      </c>
      <c r="D7" s="31">
        <f>C7/B7*100</f>
        <v>99.81813418120205</v>
      </c>
    </row>
    <row r="8" spans="1:4" s="28" customFormat="1" ht="14.25">
      <c r="A8" s="32" t="s">
        <v>10</v>
      </c>
      <c r="B8" s="35">
        <f>SUM(B4:B7)</f>
        <v>6303089.33</v>
      </c>
      <c r="C8" s="35">
        <f>SUM(C4:C7)</f>
        <v>6295210.12</v>
      </c>
      <c r="D8" s="33">
        <f>C8/B8*100</f>
        <v>99.87499447354334</v>
      </c>
    </row>
    <row r="10" ht="12.75">
      <c r="B10" s="3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3.421875" style="14" customWidth="1"/>
    <col min="2" max="2" width="14.57421875" style="14" customWidth="1"/>
    <col min="3" max="3" width="15.003906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32</v>
      </c>
      <c r="B1" s="54"/>
      <c r="C1" s="54"/>
      <c r="D1" s="54"/>
      <c r="E1" s="13"/>
    </row>
    <row r="2" spans="1:5" ht="14.25">
      <c r="A2" s="52" t="s">
        <v>58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47.25">
      <c r="A4" s="17" t="s">
        <v>19</v>
      </c>
      <c r="B4" s="36">
        <v>12000</v>
      </c>
      <c r="C4" s="36">
        <v>12000</v>
      </c>
      <c r="D4" s="23">
        <f>C4/B4*100</f>
        <v>100</v>
      </c>
    </row>
    <row r="5" spans="1:4" ht="63">
      <c r="A5" s="17" t="s">
        <v>20</v>
      </c>
      <c r="B5" s="36">
        <v>2800729.75</v>
      </c>
      <c r="C5" s="36">
        <v>2798729.75</v>
      </c>
      <c r="D5" s="23">
        <f>C5/B5*100</f>
        <v>99.92859003979231</v>
      </c>
    </row>
    <row r="6" spans="1:4" ht="63" hidden="1">
      <c r="A6" s="25" t="s">
        <v>45</v>
      </c>
      <c r="B6" s="36">
        <v>0</v>
      </c>
      <c r="C6" s="36">
        <v>0</v>
      </c>
      <c r="D6" s="23" t="e">
        <f>C6/B6*100</f>
        <v>#DIV/0!</v>
      </c>
    </row>
    <row r="7" spans="1:4" ht="15.75">
      <c r="A7" s="17" t="s">
        <v>9</v>
      </c>
      <c r="B7" s="36">
        <v>2373640.34</v>
      </c>
      <c r="C7" s="36">
        <v>2369167.23</v>
      </c>
      <c r="D7" s="23">
        <f>C7/B7*100</f>
        <v>99.81155064123996</v>
      </c>
    </row>
    <row r="8" spans="1:4" ht="15.75">
      <c r="A8" s="20" t="s">
        <v>10</v>
      </c>
      <c r="B8" s="21">
        <f>SUM(B4:B7)</f>
        <v>5186370.09</v>
      </c>
      <c r="C8" s="21">
        <f>C4+C5+C7</f>
        <v>5179896.98</v>
      </c>
      <c r="D8" s="26">
        <f>C8/B8*100</f>
        <v>99.87518997125792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9.28125" style="14" customWidth="1"/>
    <col min="2" max="2" width="14.28125" style="14" customWidth="1"/>
    <col min="3" max="3" width="14.003906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 customHeight="1">
      <c r="A1" s="54" t="s">
        <v>33</v>
      </c>
      <c r="B1" s="54"/>
      <c r="C1" s="54"/>
      <c r="D1" s="54"/>
      <c r="E1" s="13"/>
    </row>
    <row r="2" spans="1:5" ht="14.25">
      <c r="A2" s="52" t="s">
        <v>59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37" t="s">
        <v>34</v>
      </c>
      <c r="B4" s="38">
        <v>4579222.49</v>
      </c>
      <c r="C4" s="38">
        <v>2578677.97</v>
      </c>
      <c r="D4" s="39">
        <f>C4/B4*100</f>
        <v>56.31257218078522</v>
      </c>
    </row>
    <row r="5" spans="1:4" ht="47.25">
      <c r="A5" s="37" t="s">
        <v>35</v>
      </c>
      <c r="B5" s="38">
        <v>681467</v>
      </c>
      <c r="C5" s="38">
        <v>681467</v>
      </c>
      <c r="D5" s="39">
        <f>C5/B5*100</f>
        <v>100</v>
      </c>
    </row>
    <row r="6" spans="1:4" ht="47.25" hidden="1">
      <c r="A6" s="40" t="s">
        <v>46</v>
      </c>
      <c r="B6" s="38">
        <v>0</v>
      </c>
      <c r="C6" s="38">
        <v>0</v>
      </c>
      <c r="D6" s="39" t="e">
        <f>C6/B6*100</f>
        <v>#DIV/0!</v>
      </c>
    </row>
    <row r="7" spans="1:4" ht="15.75">
      <c r="A7" s="37" t="s">
        <v>9</v>
      </c>
      <c r="B7" s="41">
        <v>3833328.22</v>
      </c>
      <c r="C7" s="41">
        <v>3761019.05</v>
      </c>
      <c r="D7" s="39">
        <f>C7/B7*100</f>
        <v>98.1136713098885</v>
      </c>
    </row>
    <row r="8" spans="1:4" ht="15.75">
      <c r="A8" s="42" t="s">
        <v>10</v>
      </c>
      <c r="B8" s="43">
        <f>SUM(B4:B7)</f>
        <v>9094017.71</v>
      </c>
      <c r="C8" s="43">
        <f>SUM(C4:C7)</f>
        <v>7021164.02</v>
      </c>
      <c r="D8" s="43">
        <f>C8/B8*100</f>
        <v>77.20640363696849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4.7109375" style="14" customWidth="1"/>
    <col min="2" max="2" width="14.57421875" style="14" customWidth="1"/>
    <col min="3" max="3" width="15.281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36</v>
      </c>
      <c r="B1" s="54"/>
      <c r="C1" s="54"/>
      <c r="D1" s="54"/>
      <c r="E1" s="13"/>
    </row>
    <row r="2" spans="1:5" ht="14.25">
      <c r="A2" s="52" t="s">
        <v>60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17" t="s">
        <v>21</v>
      </c>
      <c r="B4" s="36">
        <v>3331217.28</v>
      </c>
      <c r="C4" s="36">
        <v>3316216.11</v>
      </c>
      <c r="D4" s="23">
        <f aca="true" t="shared" si="0" ref="D4:D9">C4/B4*100</f>
        <v>99.54967902904251</v>
      </c>
    </row>
    <row r="5" spans="1:4" ht="45.75" customHeight="1">
      <c r="A5" s="17" t="s">
        <v>22</v>
      </c>
      <c r="B5" s="36">
        <v>17760</v>
      </c>
      <c r="C5" s="36">
        <v>17760</v>
      </c>
      <c r="D5" s="23">
        <f t="shared" si="0"/>
        <v>100</v>
      </c>
    </row>
    <row r="6" spans="1:4" ht="78.75" hidden="1">
      <c r="A6" s="17" t="s">
        <v>54</v>
      </c>
      <c r="B6" s="36">
        <v>0</v>
      </c>
      <c r="C6" s="36">
        <v>0</v>
      </c>
      <c r="D6" s="23" t="e">
        <f t="shared" si="0"/>
        <v>#DIV/0!</v>
      </c>
    </row>
    <row r="7" spans="1:4" ht="63">
      <c r="A7" s="17" t="s">
        <v>56</v>
      </c>
      <c r="B7" s="36">
        <v>38159</v>
      </c>
      <c r="C7" s="36">
        <v>38159</v>
      </c>
      <c r="D7" s="23">
        <f t="shared" si="0"/>
        <v>100</v>
      </c>
    </row>
    <row r="8" spans="1:4" ht="15.75">
      <c r="A8" s="17" t="s">
        <v>9</v>
      </c>
      <c r="B8" s="36">
        <v>5818474.56</v>
      </c>
      <c r="C8" s="36">
        <v>5339583.37</v>
      </c>
      <c r="D8" s="23">
        <f t="shared" si="0"/>
        <v>91.76947179090185</v>
      </c>
    </row>
    <row r="9" spans="1:4" ht="15.75">
      <c r="A9" s="44" t="s">
        <v>10</v>
      </c>
      <c r="B9" s="45">
        <f>SUM(B4:B8)</f>
        <v>9205610.84</v>
      </c>
      <c r="C9" s="45">
        <f>SUM(C4:C8)</f>
        <v>8711718.48</v>
      </c>
      <c r="D9" s="26">
        <f t="shared" si="0"/>
        <v>94.63487683126958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1.28125" style="14" customWidth="1"/>
    <col min="2" max="2" width="14.8515625" style="14" customWidth="1"/>
    <col min="3" max="3" width="14.71093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 customHeight="1">
      <c r="A1" s="54" t="s">
        <v>37</v>
      </c>
      <c r="B1" s="54"/>
      <c r="C1" s="54"/>
      <c r="D1" s="54"/>
      <c r="E1" s="13"/>
    </row>
    <row r="2" spans="1:5" ht="14.25">
      <c r="A2" s="52" t="s">
        <v>59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50" t="s">
        <v>51</v>
      </c>
      <c r="B4" s="38">
        <v>300</v>
      </c>
      <c r="C4" s="38">
        <v>300</v>
      </c>
      <c r="D4" s="46">
        <f>C4/B4*100</f>
        <v>100</v>
      </c>
    </row>
    <row r="5" spans="1:4" ht="47.25">
      <c r="A5" s="29" t="s">
        <v>47</v>
      </c>
      <c r="B5" s="38">
        <v>110800</v>
      </c>
      <c r="C5" s="38">
        <v>97629.65</v>
      </c>
      <c r="D5" s="46">
        <f>C5/B5*100</f>
        <v>88.1134025270758</v>
      </c>
    </row>
    <row r="6" spans="1:4" ht="47.25">
      <c r="A6" s="29" t="s">
        <v>48</v>
      </c>
      <c r="B6" s="38">
        <v>1117360.3</v>
      </c>
      <c r="C6" s="38">
        <v>1117360.19</v>
      </c>
      <c r="D6" s="46">
        <f>C6/B6*100</f>
        <v>99.99999015536886</v>
      </c>
    </row>
    <row r="7" spans="1:4" ht="15.75">
      <c r="A7" s="37" t="s">
        <v>9</v>
      </c>
      <c r="B7" s="38">
        <v>3036849.7</v>
      </c>
      <c r="C7" s="38">
        <v>3022971.77</v>
      </c>
      <c r="D7" s="46">
        <f>C7/B7*100</f>
        <v>99.54301557959882</v>
      </c>
    </row>
    <row r="8" spans="1:4" ht="15.75">
      <c r="A8" s="42" t="s">
        <v>10</v>
      </c>
      <c r="B8" s="43">
        <f>SUM(B4:B7)</f>
        <v>4265310</v>
      </c>
      <c r="C8" s="43">
        <f>SUM(C4:C7)</f>
        <v>4238261.609999999</v>
      </c>
      <c r="D8" s="26">
        <f>C8/B8*100</f>
        <v>99.36585172003909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5.57421875" style="14" customWidth="1"/>
    <col min="2" max="2" width="14.00390625" style="14" customWidth="1"/>
    <col min="3" max="3" width="14.71093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38</v>
      </c>
      <c r="B1" s="54"/>
      <c r="C1" s="54"/>
      <c r="D1" s="54"/>
      <c r="E1" s="13"/>
    </row>
    <row r="2" spans="1:5" ht="14.25">
      <c r="A2" s="52" t="s">
        <v>59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47" t="s">
        <v>13</v>
      </c>
    </row>
    <row r="4" spans="1:4" ht="47.25">
      <c r="A4" s="37" t="s">
        <v>39</v>
      </c>
      <c r="B4" s="36">
        <v>779667</v>
      </c>
      <c r="C4" s="36">
        <v>779667</v>
      </c>
      <c r="D4" s="23">
        <f aca="true" t="shared" si="0" ref="D4:D9">C4/B4*100</f>
        <v>100</v>
      </c>
    </row>
    <row r="5" spans="1:4" ht="47.25">
      <c r="A5" s="37" t="s">
        <v>23</v>
      </c>
      <c r="B5" s="36">
        <v>4373603.99</v>
      </c>
      <c r="C5" s="36">
        <v>4365894.12</v>
      </c>
      <c r="D5" s="23">
        <f t="shared" si="0"/>
        <v>99.82371815057724</v>
      </c>
    </row>
    <row r="6" spans="1:4" ht="31.5">
      <c r="A6" s="37" t="s">
        <v>49</v>
      </c>
      <c r="B6" s="36">
        <v>313690</v>
      </c>
      <c r="C6" s="36">
        <v>313690</v>
      </c>
      <c r="D6" s="23">
        <f t="shared" si="0"/>
        <v>100</v>
      </c>
    </row>
    <row r="7" spans="1:4" ht="63">
      <c r="A7" s="37" t="s">
        <v>50</v>
      </c>
      <c r="B7" s="36">
        <v>1000</v>
      </c>
      <c r="C7" s="36">
        <v>0</v>
      </c>
      <c r="D7" s="23">
        <f t="shared" si="0"/>
        <v>0</v>
      </c>
    </row>
    <row r="8" spans="1:4" ht="15.75">
      <c r="A8" s="17" t="s">
        <v>9</v>
      </c>
      <c r="B8" s="36">
        <v>4224749.72</v>
      </c>
      <c r="C8" s="36">
        <v>4210885.6</v>
      </c>
      <c r="D8" s="23">
        <f t="shared" si="0"/>
        <v>99.6718357081754</v>
      </c>
    </row>
    <row r="9" spans="1:4" ht="15.75">
      <c r="A9" s="20" t="s">
        <v>10</v>
      </c>
      <c r="B9" s="21">
        <f>SUM(B4:B8)</f>
        <v>9692710.71</v>
      </c>
      <c r="C9" s="21">
        <f>SUM(C4:C8)</f>
        <v>9670136.719999999</v>
      </c>
      <c r="D9" s="26">
        <f t="shared" si="0"/>
        <v>99.76710343808453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Tretyakova</cp:lastModifiedBy>
  <cp:lastPrinted>2018-05-12T08:00:24Z</cp:lastPrinted>
  <dcterms:created xsi:type="dcterms:W3CDTF">2016-09-28T14:49:13Z</dcterms:created>
  <dcterms:modified xsi:type="dcterms:W3CDTF">2021-01-19T08:46:49Z</dcterms:modified>
  <cp:category/>
  <cp:version/>
  <cp:contentType/>
  <cp:contentStatus/>
</cp:coreProperties>
</file>