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45" windowWidth="13965" windowHeight="11220" activeTab="9"/>
  </bookViews>
  <sheets>
    <sheet name="МР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calcPr calcId="145621"/>
</workbook>
</file>

<file path=xl/calcChain.xml><?xml version="1.0" encoding="utf-8"?>
<calcChain xmlns="http://schemas.openxmlformats.org/spreadsheetml/2006/main">
  <c r="D9" i="9" l="1"/>
  <c r="D10" i="9"/>
  <c r="D11" i="9"/>
  <c r="D12" i="9"/>
  <c r="D13" i="9"/>
  <c r="D9" i="7"/>
  <c r="D10" i="7"/>
  <c r="D11" i="7"/>
  <c r="D12" i="7"/>
  <c r="D13" i="7"/>
  <c r="D14" i="7"/>
  <c r="E10" i="6"/>
  <c r="D12" i="6"/>
  <c r="E12" i="3"/>
  <c r="D12" i="3"/>
  <c r="E12" i="2"/>
  <c r="D12" i="2"/>
  <c r="C7" i="11" l="1"/>
  <c r="B7" i="2"/>
  <c r="D17" i="1"/>
  <c r="C4" i="1"/>
  <c r="D10" i="10" l="1"/>
  <c r="C7" i="6"/>
  <c r="B7" i="6"/>
  <c r="D14" i="6"/>
  <c r="E14" i="6"/>
  <c r="E9" i="5"/>
  <c r="D9" i="5"/>
  <c r="E12" i="6" l="1"/>
  <c r="E11" i="6"/>
  <c r="D11" i="5"/>
  <c r="E11" i="5"/>
  <c r="E12" i="11" l="1"/>
  <c r="D12" i="11"/>
  <c r="E12" i="8"/>
  <c r="D12" i="8"/>
  <c r="D10" i="6"/>
  <c r="D13" i="2"/>
  <c r="D11" i="2"/>
  <c r="E11" i="2"/>
  <c r="C7" i="9" l="1"/>
  <c r="B7" i="9"/>
  <c r="D8" i="7"/>
  <c r="C7" i="3"/>
  <c r="B7" i="3"/>
  <c r="D11" i="1"/>
  <c r="E11" i="1"/>
  <c r="E11" i="9" l="1"/>
  <c r="E12" i="9"/>
  <c r="D10" i="11"/>
  <c r="D13" i="11"/>
  <c r="D9" i="11"/>
  <c r="D10" i="5"/>
  <c r="D12" i="5"/>
  <c r="D11" i="6"/>
  <c r="D13" i="8"/>
  <c r="D13" i="3" l="1"/>
  <c r="D11" i="3"/>
  <c r="D8" i="11"/>
  <c r="D5" i="11"/>
  <c r="D6" i="11"/>
  <c r="D9" i="1"/>
  <c r="D8" i="1"/>
  <c r="D14" i="2" l="1"/>
  <c r="D10" i="2"/>
  <c r="D9" i="2"/>
  <c r="B7" i="8"/>
  <c r="B7" i="10"/>
  <c r="D11" i="10"/>
  <c r="E13" i="11" l="1"/>
  <c r="D11" i="11"/>
  <c r="B7" i="11"/>
  <c r="D7" i="11" s="1"/>
  <c r="C4" i="11"/>
  <c r="E6" i="11" s="1"/>
  <c r="B4" i="11"/>
  <c r="D9" i="10"/>
  <c r="D8" i="10"/>
  <c r="C7" i="10"/>
  <c r="D6" i="10"/>
  <c r="D5" i="10"/>
  <c r="C4" i="10"/>
  <c r="E6" i="10" s="1"/>
  <c r="B4" i="10"/>
  <c r="D8" i="9"/>
  <c r="D6" i="9"/>
  <c r="D5" i="9"/>
  <c r="C4" i="9"/>
  <c r="E6" i="9" s="1"/>
  <c r="B4" i="9"/>
  <c r="D11" i="8"/>
  <c r="D9" i="8"/>
  <c r="D8" i="8"/>
  <c r="C7" i="8"/>
  <c r="D6" i="8"/>
  <c r="D5" i="8"/>
  <c r="C4" i="8"/>
  <c r="E6" i="8" s="1"/>
  <c r="B4" i="8"/>
  <c r="C7" i="7"/>
  <c r="B7" i="7"/>
  <c r="D6" i="7"/>
  <c r="D5" i="7"/>
  <c r="C4" i="7"/>
  <c r="E6" i="7" s="1"/>
  <c r="B4" i="7"/>
  <c r="D13" i="6"/>
  <c r="D9" i="6"/>
  <c r="D8" i="6"/>
  <c r="D6" i="6"/>
  <c r="D5" i="6"/>
  <c r="C4" i="6"/>
  <c r="E5" i="6" s="1"/>
  <c r="B4" i="6"/>
  <c r="D8" i="5"/>
  <c r="C7" i="5"/>
  <c r="B7" i="5"/>
  <c r="D6" i="5"/>
  <c r="D5" i="5"/>
  <c r="C4" i="5"/>
  <c r="E6" i="5" s="1"/>
  <c r="B4" i="5"/>
  <c r="D14" i="3"/>
  <c r="D10" i="3"/>
  <c r="D9" i="3"/>
  <c r="D8" i="3"/>
  <c r="D6" i="3"/>
  <c r="D5" i="3"/>
  <c r="C4" i="3"/>
  <c r="E6" i="3" s="1"/>
  <c r="B4" i="3"/>
  <c r="D8" i="2"/>
  <c r="C7" i="2"/>
  <c r="D6" i="2"/>
  <c r="D5" i="2"/>
  <c r="C4" i="2"/>
  <c r="E6" i="2" s="1"/>
  <c r="B4" i="2"/>
  <c r="D16" i="1"/>
  <c r="D15" i="1"/>
  <c r="D14" i="1"/>
  <c r="D13" i="1"/>
  <c r="D12" i="1"/>
  <c r="D10" i="1"/>
  <c r="C7" i="1"/>
  <c r="E8" i="1" s="1"/>
  <c r="B7" i="1"/>
  <c r="E10" i="7" l="1"/>
  <c r="E14" i="7"/>
  <c r="E9" i="7"/>
  <c r="E12" i="7"/>
  <c r="E13" i="7"/>
  <c r="E11" i="7"/>
  <c r="E13" i="8"/>
  <c r="E10" i="8"/>
  <c r="E5" i="8"/>
  <c r="E12" i="5"/>
  <c r="E10" i="5"/>
  <c r="E8" i="9"/>
  <c r="E9" i="9"/>
  <c r="E13" i="9"/>
  <c r="E10" i="9"/>
  <c r="E14" i="2"/>
  <c r="E13" i="2"/>
  <c r="E10" i="2"/>
  <c r="E9" i="2"/>
  <c r="E13" i="3"/>
  <c r="E11" i="3"/>
  <c r="E11" i="10"/>
  <c r="E5" i="10"/>
  <c r="D7" i="9"/>
  <c r="E15" i="1"/>
  <c r="E10" i="1"/>
  <c r="E12" i="1"/>
  <c r="E16" i="1"/>
  <c r="E13" i="1"/>
  <c r="E17" i="1"/>
  <c r="E9" i="1"/>
  <c r="E14" i="1"/>
  <c r="E10" i="11"/>
  <c r="E8" i="11"/>
  <c r="E5" i="11"/>
  <c r="E9" i="11"/>
  <c r="E11" i="11"/>
  <c r="D4" i="11"/>
  <c r="E5" i="7"/>
  <c r="D7" i="10"/>
  <c r="E9" i="10"/>
  <c r="D4" i="10"/>
  <c r="E8" i="10"/>
  <c r="D4" i="9"/>
  <c r="E5" i="9"/>
  <c r="D7" i="8"/>
  <c r="E11" i="8"/>
  <c r="D4" i="8"/>
  <c r="E9" i="8"/>
  <c r="E8" i="8"/>
  <c r="E6" i="6"/>
  <c r="D4" i="6"/>
  <c r="D7" i="7"/>
  <c r="D4" i="7"/>
  <c r="E8" i="7"/>
  <c r="E5" i="5"/>
  <c r="D7" i="6"/>
  <c r="E9" i="6"/>
  <c r="E13" i="6"/>
  <c r="E8" i="6"/>
  <c r="D7" i="5"/>
  <c r="D4" i="5"/>
  <c r="E8" i="5"/>
  <c r="E10" i="3"/>
  <c r="E8" i="3"/>
  <c r="E5" i="3"/>
  <c r="D7" i="3"/>
  <c r="E9" i="3"/>
  <c r="E14" i="3"/>
  <c r="D4" i="3"/>
  <c r="E8" i="2"/>
  <c r="E5" i="2"/>
  <c r="E4" i="2" s="1"/>
  <c r="D7" i="2"/>
  <c r="D4" i="2"/>
  <c r="D7" i="1"/>
  <c r="D6" i="1"/>
  <c r="D5" i="1"/>
  <c r="B4" i="1"/>
  <c r="E7" i="2" l="1"/>
  <c r="D4" i="1"/>
  <c r="E6" i="1"/>
  <c r="E5" i="1"/>
  <c r="E4" i="1" s="1"/>
</calcChain>
</file>

<file path=xl/sharedStrings.xml><?xml version="1.0" encoding="utf-8"?>
<sst xmlns="http://schemas.openxmlformats.org/spreadsheetml/2006/main" count="175" uniqueCount="34">
  <si>
    <t>Наименование КВД</t>
  </si>
  <si>
    <t>НАЛОГОВЫЕ И НЕНАЛОГОВЫЕ ДОХОДЫ</t>
  </si>
  <si>
    <t>БЕЗВОЗМЕЗДНЫЕ ПОСТУПЛЕНИЯ</t>
  </si>
  <si>
    <t>% исполнения к годовому плану</t>
  </si>
  <si>
    <t>Удельный вес к итоговым показателям</t>
  </si>
  <si>
    <t>Поступления всего, в т.ч.</t>
  </si>
  <si>
    <t>рублей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</si>
  <si>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</si>
  <si>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</si>
  <si>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</si>
  <si>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</si>
  <si>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</si>
  <si>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</si>
  <si>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</si>
  <si>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</si>
  <si>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</si>
  <si>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Расходы всего, в т.ч.</t>
  </si>
  <si>
    <t>НАЦИОНАЛЬНАЯ БЕЗОПАСНОСТЬ И ПРАВООХРАНИТЕЛЬНАЯ ДЕЯТЕЛЬНОСТЬ</t>
  </si>
  <si>
    <t>ОХРАНА ОКРУЖАЮЩЕЙ СРЕДЫ</t>
  </si>
  <si>
    <t>Бюджетные назначения 2020 год</t>
  </si>
  <si>
    <t xml:space="preserve">НАЦИОНАЛЬНАЯ БЕЗОПАСНОСТЬ И ПРАВООХРАНИТЕЛЬНАЯ ДЕЯТЕЛЬНОСТЬ </t>
  </si>
  <si>
    <t xml:space="preserve">Анализ исполнения бюджета МР "Княжпогостский" на 01.01.2021 год </t>
  </si>
  <si>
    <t>Исполнено на 01.01.2021 год</t>
  </si>
  <si>
    <t xml:space="preserve">Анализ исполнения бюджета городского поселения "Емва" на 01.01.2021 год </t>
  </si>
  <si>
    <t xml:space="preserve">Анализ исполнения бюджета городского поселения "Синдор" на 01.01.2021 год </t>
  </si>
  <si>
    <t xml:space="preserve">Анализ исполнения бюджета сельского поселения "Иоссер" на 01.01.2020 год </t>
  </si>
  <si>
    <t>Исполнено на 01.01.2020 год</t>
  </si>
  <si>
    <t xml:space="preserve">Анализ исполнения бюджета сельского поселения "Мещура" на 01.01.2021 год </t>
  </si>
  <si>
    <t xml:space="preserve">Анализ исполнения бюджета сельского поселения "Серёгово" на 01.01.2021 год </t>
  </si>
  <si>
    <t xml:space="preserve">Анализ исполнения бюджета сельского "Тракт" на 01.01.2021 год </t>
  </si>
  <si>
    <t xml:space="preserve">Анализ исполнения бюджета сельского поселения "Туръя" на 01.01.2021 год </t>
  </si>
  <si>
    <t>Исполнено на 01.10.2021 год</t>
  </si>
  <si>
    <t xml:space="preserve">Анализ исполнения бюджета сельского поселения "Чиньяворык" на 01.01.2021 год </t>
  </si>
  <si>
    <t xml:space="preserve">Анализ исполнения бюджета сельского поселения "Шошка" на 01.01.2021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</si>
</sst>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4"/>
      <color theme="4"/>
      <name val="Calibri"/>
      <family val="2"/>
      <charset val="204"/>
      <scheme val="minor"/>
    </font>
    <font>
      <sz val="14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u/>
      <sz val="14"/>
      <color theme="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3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/>
    <xf numFmtId="4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workbookViewId="0">
      <selection activeCell="C17" sqref="C17"/>
    </sheetView>
  </sheetViews>
  <sheetFormatPr defaultColWidth="9.140625" defaultRowHeight="18.75" x14ac:dyDescent="0.3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1" t="s">
        <v>21</v>
      </c>
      <c r="B1" s="21"/>
      <c r="C1" s="21"/>
      <c r="D1" s="21"/>
      <c r="E1" s="21"/>
    </row>
    <row r="2" spans="1:5" x14ac:dyDescent="0.3">
      <c r="E2" s="2" t="s">
        <v>6</v>
      </c>
    </row>
    <row r="3" spans="1:5" s="4" customFormat="1" ht="79.5" customHeight="1" x14ac:dyDescent="0.3">
      <c r="A3" s="3" t="s">
        <v>0</v>
      </c>
      <c r="B3" s="3" t="s">
        <v>19</v>
      </c>
      <c r="C3" s="3" t="s">
        <v>22</v>
      </c>
      <c r="D3" s="3" t="s">
        <v>3</v>
      </c>
      <c r="E3" s="3" t="s">
        <v>4</v>
      </c>
    </row>
    <row r="4" spans="1:5" s="7" customFormat="1" x14ac:dyDescent="0.3">
      <c r="A4" s="5" t="s">
        <v>5</v>
      </c>
      <c r="B4" s="6">
        <f>SUM(B5:B6)</f>
        <v>749462495.57999992</v>
      </c>
      <c r="C4" s="6">
        <f>SUM(C5:C6)</f>
        <v>756806599.68000007</v>
      </c>
      <c r="D4" s="6">
        <f t="shared" ref="D4:D9" si="0">C4*100/B4</f>
        <v>100.97991615902228</v>
      </c>
      <c r="E4" s="6">
        <f>SUM(E5:E6)</f>
        <v>100</v>
      </c>
    </row>
    <row r="5" spans="1:5" x14ac:dyDescent="0.3">
      <c r="A5" s="8" t="s">
        <v>1</v>
      </c>
      <c r="B5" s="17">
        <v>276982970.93000001</v>
      </c>
      <c r="C5" s="17">
        <v>285995954.82999998</v>
      </c>
      <c r="D5" s="9">
        <f t="shared" si="0"/>
        <v>103.25398484597733</v>
      </c>
      <c r="E5" s="9">
        <f>C5*100/C4</f>
        <v>37.789833618116894</v>
      </c>
    </row>
    <row r="6" spans="1:5" x14ac:dyDescent="0.3">
      <c r="A6" s="8" t="s">
        <v>2</v>
      </c>
      <c r="B6" s="17">
        <v>472479524.64999998</v>
      </c>
      <c r="C6" s="17">
        <v>470810644.85000002</v>
      </c>
      <c r="D6" s="9">
        <f t="shared" si="0"/>
        <v>99.646782619577806</v>
      </c>
      <c r="E6" s="9">
        <f>C6*100/C4</f>
        <v>62.210166381883099</v>
      </c>
    </row>
    <row r="7" spans="1:5" s="7" customFormat="1" x14ac:dyDescent="0.3">
      <c r="A7" s="5" t="s">
        <v>16</v>
      </c>
      <c r="B7" s="6">
        <f>SUM(B8:B17)</f>
        <v>798080572.49999988</v>
      </c>
      <c r="C7" s="6">
        <f>SUM(C8:C17)</f>
        <v>784976595.97000003</v>
      </c>
      <c r="D7" s="6">
        <f t="shared" si="0"/>
        <v>98.358063461067417</v>
      </c>
      <c r="E7" s="6">
        <v>100</v>
      </c>
    </row>
    <row r="8" spans="1:5" s="12" customFormat="1" x14ac:dyDescent="0.25">
      <c r="A8" s="10" t="s">
        <v>7</v>
      </c>
      <c r="B8" s="11">
        <v>100129825.34999999</v>
      </c>
      <c r="C8" s="11">
        <v>95705624.859999999</v>
      </c>
      <c r="D8" s="9">
        <f t="shared" si="0"/>
        <v>95.581535796616677</v>
      </c>
      <c r="E8" s="9">
        <f>C8*100/C7</f>
        <v>12.192162842987187</v>
      </c>
    </row>
    <row r="9" spans="1:5" s="12" customFormat="1" ht="18" hidden="1" x14ac:dyDescent="0.3">
      <c r="A9" s="10" t="s">
        <v>8</v>
      </c>
      <c r="B9" s="11">
        <v>0</v>
      </c>
      <c r="C9" s="11">
        <v>0</v>
      </c>
      <c r="D9" s="9" t="e">
        <f t="shared" si="0"/>
        <v>#DIV/0!</v>
      </c>
      <c r="E9" s="9">
        <f>C9*100/C7</f>
        <v>0</v>
      </c>
    </row>
    <row r="10" spans="1:5" s="12" customFormat="1" ht="16.5" customHeight="1" x14ac:dyDescent="0.25">
      <c r="A10" s="10" t="s">
        <v>9</v>
      </c>
      <c r="B10" s="11">
        <v>41200823.039999999</v>
      </c>
      <c r="C10" s="11">
        <v>38469056.219999999</v>
      </c>
      <c r="D10" s="9">
        <f t="shared" ref="D10:D16" si="1">C10*100/B10</f>
        <v>93.369630462605443</v>
      </c>
      <c r="E10" s="9">
        <f>C10*100/C7</f>
        <v>4.9006628245347326</v>
      </c>
    </row>
    <row r="11" spans="1:5" s="12" customFormat="1" ht="24.75" customHeight="1" x14ac:dyDescent="0.25">
      <c r="A11" s="10" t="s">
        <v>10</v>
      </c>
      <c r="B11" s="11">
        <v>25633028.75</v>
      </c>
      <c r="C11" s="11">
        <v>24005828.18</v>
      </c>
      <c r="D11" s="9">
        <f t="shared" si="1"/>
        <v>93.651937951343342</v>
      </c>
      <c r="E11" s="9">
        <f>C11*100/C8</f>
        <v>25.082985681475023</v>
      </c>
    </row>
    <row r="12" spans="1:5" s="12" customFormat="1" x14ac:dyDescent="0.25">
      <c r="A12" s="10" t="s">
        <v>18</v>
      </c>
      <c r="B12" s="11">
        <v>2675000</v>
      </c>
      <c r="C12" s="11">
        <v>2675000</v>
      </c>
      <c r="D12" s="9">
        <f t="shared" si="1"/>
        <v>100</v>
      </c>
      <c r="E12" s="9">
        <f>C12*100/C7</f>
        <v>0.34077449107823238</v>
      </c>
    </row>
    <row r="13" spans="1:5" s="12" customFormat="1" x14ac:dyDescent="0.25">
      <c r="A13" s="10" t="s">
        <v>11</v>
      </c>
      <c r="B13" s="11">
        <v>441531679.94999999</v>
      </c>
      <c r="C13" s="11">
        <v>440501097.19</v>
      </c>
      <c r="D13" s="9">
        <f t="shared" si="1"/>
        <v>99.766589169747306</v>
      </c>
      <c r="E13" s="9">
        <f>C13*100/C7</f>
        <v>56.116462510028121</v>
      </c>
    </row>
    <row r="14" spans="1:5" s="12" customFormat="1" x14ac:dyDescent="0.25">
      <c r="A14" s="10" t="s">
        <v>12</v>
      </c>
      <c r="B14" s="11">
        <v>97420572.040000007</v>
      </c>
      <c r="C14" s="11">
        <v>95735117.989999995</v>
      </c>
      <c r="D14" s="9">
        <f t="shared" si="1"/>
        <v>98.26991977699744</v>
      </c>
      <c r="E14" s="9">
        <f>C14*100/C7</f>
        <v>12.195920041628703</v>
      </c>
    </row>
    <row r="15" spans="1:5" s="12" customFormat="1" x14ac:dyDescent="0.25">
      <c r="A15" s="10" t="s">
        <v>13</v>
      </c>
      <c r="B15" s="11">
        <v>24076615.219999999</v>
      </c>
      <c r="C15" s="11">
        <v>22716586.359999999</v>
      </c>
      <c r="D15" s="9">
        <f t="shared" si="1"/>
        <v>94.351245606690398</v>
      </c>
      <c r="E15" s="9">
        <f>C15*100/C7</f>
        <v>2.8939189367714824</v>
      </c>
    </row>
    <row r="16" spans="1:5" s="12" customFormat="1" x14ac:dyDescent="0.25">
      <c r="A16" s="10" t="s">
        <v>14</v>
      </c>
      <c r="B16" s="11">
        <v>9500399.1500000004</v>
      </c>
      <c r="C16" s="11">
        <v>9255656.1699999999</v>
      </c>
      <c r="D16" s="9">
        <f t="shared" si="1"/>
        <v>97.423866343552518</v>
      </c>
      <c r="E16" s="9">
        <f>C16*100/C7</f>
        <v>1.1790996339913464</v>
      </c>
    </row>
    <row r="17" spans="1:5" s="12" customFormat="1" ht="75" x14ac:dyDescent="0.25">
      <c r="A17" s="10" t="s">
        <v>15</v>
      </c>
      <c r="B17" s="11">
        <v>55912629</v>
      </c>
      <c r="C17" s="11">
        <v>55912629</v>
      </c>
      <c r="D17" s="9">
        <f>C17*100/B17</f>
        <v>100</v>
      </c>
      <c r="E17" s="9">
        <f>C17*100/C7</f>
        <v>7.1228402588115953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3"/>
  <sheetViews>
    <sheetView tabSelected="1" workbookViewId="0">
      <selection activeCell="C9" sqref="C9"/>
    </sheetView>
  </sheetViews>
  <sheetFormatPr defaultColWidth="9.140625" defaultRowHeight="18.75" x14ac:dyDescent="0.3"/>
  <cols>
    <col min="1" max="1" width="50.140625" style="1" customWidth="1"/>
    <col min="2" max="2" width="22.42578125" style="1" customWidth="1"/>
    <col min="3" max="3" width="20.42578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1" t="s">
        <v>33</v>
      </c>
      <c r="B1" s="21"/>
      <c r="C1" s="21"/>
      <c r="D1" s="21"/>
      <c r="E1" s="21"/>
    </row>
    <row r="2" spans="1:5" x14ac:dyDescent="0.3">
      <c r="E2" s="2" t="s">
        <v>6</v>
      </c>
    </row>
    <row r="3" spans="1:5" s="4" customFormat="1" ht="79.5" customHeight="1" x14ac:dyDescent="0.3">
      <c r="A3" s="13" t="s">
        <v>0</v>
      </c>
      <c r="B3" s="13" t="s">
        <v>19</v>
      </c>
      <c r="C3" s="13" t="s">
        <v>22</v>
      </c>
      <c r="D3" s="13" t="s">
        <v>3</v>
      </c>
      <c r="E3" s="13" t="s">
        <v>4</v>
      </c>
    </row>
    <row r="4" spans="1:5" s="7" customFormat="1" x14ac:dyDescent="0.3">
      <c r="A4" s="15" t="s">
        <v>5</v>
      </c>
      <c r="B4" s="16">
        <f>SUM(B5:B6)</f>
        <v>3759723.11</v>
      </c>
      <c r="C4" s="16">
        <f>SUM(C5:C6)</f>
        <v>3765726.48</v>
      </c>
      <c r="D4" s="16">
        <f t="shared" ref="D4:D8" si="0">C4*100/B4</f>
        <v>100.15967585442749</v>
      </c>
      <c r="E4" s="16">
        <v>100</v>
      </c>
    </row>
    <row r="5" spans="1:5" x14ac:dyDescent="0.3">
      <c r="A5" s="8" t="s">
        <v>1</v>
      </c>
      <c r="B5" s="11">
        <v>148700</v>
      </c>
      <c r="C5" s="11">
        <v>131280.13</v>
      </c>
      <c r="D5" s="9">
        <f t="shared" si="0"/>
        <v>88.285225285810355</v>
      </c>
      <c r="E5" s="9">
        <f>C5*100/C4</f>
        <v>3.4861833618887794</v>
      </c>
    </row>
    <row r="6" spans="1:5" x14ac:dyDescent="0.3">
      <c r="A6" s="8" t="s">
        <v>2</v>
      </c>
      <c r="B6" s="11">
        <v>3611023.11</v>
      </c>
      <c r="C6" s="11">
        <v>3634446.35</v>
      </c>
      <c r="D6" s="9">
        <f t="shared" si="0"/>
        <v>100.64865937676041</v>
      </c>
      <c r="E6" s="9">
        <f>C6*100/C4</f>
        <v>96.513816638111223</v>
      </c>
    </row>
    <row r="7" spans="1:5" s="7" customFormat="1" x14ac:dyDescent="0.3">
      <c r="A7" s="15" t="s">
        <v>16</v>
      </c>
      <c r="B7" s="16">
        <f>SUM(B8:B13)</f>
        <v>3805730.1100000003</v>
      </c>
      <c r="C7" s="16">
        <f>SUM(C8:C13)</f>
        <v>3804355.62</v>
      </c>
      <c r="D7" s="16">
        <f t="shared" si="0"/>
        <v>99.963883671193898</v>
      </c>
      <c r="E7" s="16">
        <v>100</v>
      </c>
    </row>
    <row r="8" spans="1:5" s="12" customFormat="1" x14ac:dyDescent="0.25">
      <c r="A8" s="10" t="s">
        <v>7</v>
      </c>
      <c r="B8" s="11">
        <v>2344003.06</v>
      </c>
      <c r="C8" s="11">
        <v>2343003</v>
      </c>
      <c r="D8" s="9">
        <f t="shared" si="0"/>
        <v>99.957335379929063</v>
      </c>
      <c r="E8" s="9">
        <f>C8*100/C7</f>
        <v>61.587381255383271</v>
      </c>
    </row>
    <row r="9" spans="1:5" s="12" customFormat="1" ht="37.5" x14ac:dyDescent="0.25">
      <c r="A9" s="10" t="s">
        <v>17</v>
      </c>
      <c r="B9" s="11">
        <v>10800</v>
      </c>
      <c r="C9" s="11">
        <v>10800</v>
      </c>
      <c r="D9" s="9">
        <f>C9*100/B9</f>
        <v>100</v>
      </c>
      <c r="E9" s="9">
        <f>C9*100/C7</f>
        <v>0.28388513269429844</v>
      </c>
    </row>
    <row r="10" spans="1:5" s="12" customFormat="1" x14ac:dyDescent="0.25">
      <c r="A10" s="10" t="s">
        <v>9</v>
      </c>
      <c r="B10" s="11">
        <v>400654</v>
      </c>
      <c r="C10" s="11">
        <v>400654</v>
      </c>
      <c r="D10" s="9">
        <f>C10*100/B10</f>
        <v>100</v>
      </c>
      <c r="E10" s="9">
        <f>C10*100/C7</f>
        <v>10.53145499578717</v>
      </c>
    </row>
    <row r="11" spans="1:5" s="12" customFormat="1" ht="37.5" x14ac:dyDescent="0.25">
      <c r="A11" s="10" t="s">
        <v>10</v>
      </c>
      <c r="B11" s="11">
        <v>756747.05</v>
      </c>
      <c r="C11" s="11">
        <v>756373.85</v>
      </c>
      <c r="D11" s="9">
        <f t="shared" ref="D11:D13" si="1">C11*100/B11</f>
        <v>99.950683653144068</v>
      </c>
      <c r="E11" s="9">
        <f>C11*100/C7</f>
        <v>19.881786182754386</v>
      </c>
    </row>
    <row r="12" spans="1:5" s="12" customFormat="1" ht="18" hidden="1" x14ac:dyDescent="0.3">
      <c r="A12" s="10" t="s">
        <v>18</v>
      </c>
      <c r="B12" s="11">
        <v>0</v>
      </c>
      <c r="C12" s="11">
        <v>0</v>
      </c>
      <c r="D12" s="9" t="e">
        <f t="shared" si="1"/>
        <v>#DIV/0!</v>
      </c>
      <c r="E12" s="9">
        <f>C12*100/C8</f>
        <v>0</v>
      </c>
    </row>
    <row r="13" spans="1:5" s="12" customFormat="1" x14ac:dyDescent="0.25">
      <c r="A13" s="10" t="s">
        <v>13</v>
      </c>
      <c r="B13" s="11">
        <v>293526</v>
      </c>
      <c r="C13" s="11">
        <v>293524.77</v>
      </c>
      <c r="D13" s="9">
        <f t="shared" si="1"/>
        <v>99.999580957053212</v>
      </c>
      <c r="E13" s="9">
        <f>C13*100/C7</f>
        <v>7.7154924333808728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4"/>
  <sheetViews>
    <sheetView workbookViewId="0">
      <selection activeCell="C14" sqref="C14"/>
    </sheetView>
  </sheetViews>
  <sheetFormatPr defaultColWidth="9.140625" defaultRowHeight="18.75" x14ac:dyDescent="0.3"/>
  <cols>
    <col min="1" max="1" width="49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2" t="s">
        <v>23</v>
      </c>
      <c r="B1" s="22"/>
      <c r="C1" s="22"/>
      <c r="D1" s="22"/>
      <c r="E1" s="22"/>
    </row>
    <row r="2" spans="1:5" x14ac:dyDescent="0.3">
      <c r="E2" s="2" t="s">
        <v>6</v>
      </c>
    </row>
    <row r="3" spans="1:5" s="14" customFormat="1" ht="79.5" customHeight="1" x14ac:dyDescent="0.3">
      <c r="A3" s="13" t="s">
        <v>0</v>
      </c>
      <c r="B3" s="13" t="s">
        <v>19</v>
      </c>
      <c r="C3" s="13" t="s">
        <v>22</v>
      </c>
      <c r="D3" s="13" t="s">
        <v>3</v>
      </c>
      <c r="E3" s="13" t="s">
        <v>4</v>
      </c>
    </row>
    <row r="4" spans="1:5" x14ac:dyDescent="0.3">
      <c r="A4" s="15" t="s">
        <v>5</v>
      </c>
      <c r="B4" s="16">
        <f>SUM(B5:B6)</f>
        <v>146390321.87</v>
      </c>
      <c r="C4" s="16">
        <f>SUM(C5:C6)</f>
        <v>147546174.59</v>
      </c>
      <c r="D4" s="16">
        <f>C4*100/B4</f>
        <v>100.78956908164082</v>
      </c>
      <c r="E4" s="16">
        <f>SUM(E5:E6)</f>
        <v>100</v>
      </c>
    </row>
    <row r="5" spans="1:5" x14ac:dyDescent="0.3">
      <c r="A5" s="8" t="s">
        <v>1</v>
      </c>
      <c r="B5" s="11">
        <v>32256599.039999999</v>
      </c>
      <c r="C5" s="11">
        <v>34011783.450000003</v>
      </c>
      <c r="D5" s="9">
        <f>C5*100/B5</f>
        <v>105.44131886881031</v>
      </c>
      <c r="E5" s="9">
        <f>C5*100/C4</f>
        <v>23.05161997219626</v>
      </c>
    </row>
    <row r="6" spans="1:5" x14ac:dyDescent="0.3">
      <c r="A6" s="8" t="s">
        <v>2</v>
      </c>
      <c r="B6" s="11">
        <v>114133722.83</v>
      </c>
      <c r="C6" s="11">
        <v>113534391.14</v>
      </c>
      <c r="D6" s="9">
        <f>C6*100/B6</f>
        <v>99.474886409433353</v>
      </c>
      <c r="E6" s="9">
        <f>C6*100/C4</f>
        <v>76.948380027803736</v>
      </c>
    </row>
    <row r="7" spans="1:5" x14ac:dyDescent="0.3">
      <c r="A7" s="15" t="s">
        <v>16</v>
      </c>
      <c r="B7" s="16">
        <f>SUM(B8:B14)</f>
        <v>148670218.97</v>
      </c>
      <c r="C7" s="16">
        <f>SUM(C8:C14)</f>
        <v>147459605.44</v>
      </c>
      <c r="D7" s="16">
        <f>C7*100/B7</f>
        <v>99.185705423461926</v>
      </c>
      <c r="E7" s="16">
        <f>SUM(E8:E14)</f>
        <v>105.74205814654265</v>
      </c>
    </row>
    <row r="8" spans="1:5" x14ac:dyDescent="0.3">
      <c r="A8" s="10" t="s">
        <v>7</v>
      </c>
      <c r="B8" s="11">
        <v>17442705.690000001</v>
      </c>
      <c r="C8" s="11">
        <v>17322571.010000002</v>
      </c>
      <c r="D8" s="9">
        <f>C8*100/B8</f>
        <v>99.311261210645355</v>
      </c>
      <c r="E8" s="9">
        <f>C8*100/C7</f>
        <v>11.747333080345452</v>
      </c>
    </row>
    <row r="9" spans="1:5" x14ac:dyDescent="0.3">
      <c r="A9" s="10" t="s">
        <v>9</v>
      </c>
      <c r="B9" s="11">
        <v>48610525.979999997</v>
      </c>
      <c r="C9" s="11">
        <v>47541598.880000003</v>
      </c>
      <c r="D9" s="9">
        <f>C9*100/B8</f>
        <v>272.55862550760037</v>
      </c>
      <c r="E9" s="9">
        <f>C9*100/C7</f>
        <v>32.24042186885157</v>
      </c>
    </row>
    <row r="10" spans="1:5" ht="37.5" x14ac:dyDescent="0.3">
      <c r="A10" s="10" t="s">
        <v>10</v>
      </c>
      <c r="B10" s="11">
        <v>48485468.299999997</v>
      </c>
      <c r="C10" s="11">
        <v>48463917.420000002</v>
      </c>
      <c r="D10" s="9">
        <f>C10*100/B8</f>
        <v>277.84632889715402</v>
      </c>
      <c r="E10" s="9">
        <f>C10*100/C7</f>
        <v>32.865893866588117</v>
      </c>
    </row>
    <row r="11" spans="1:5" x14ac:dyDescent="0.3">
      <c r="A11" s="10" t="s">
        <v>18</v>
      </c>
      <c r="B11" s="11">
        <v>1050000</v>
      </c>
      <c r="C11" s="11">
        <v>1050000</v>
      </c>
      <c r="D11" s="9">
        <f>C11*100/B9</f>
        <v>2.1600260001959355</v>
      </c>
      <c r="E11" s="9">
        <f>C11*100/C8</f>
        <v>6.0614558854678924</v>
      </c>
    </row>
    <row r="12" spans="1:5" x14ac:dyDescent="0.3">
      <c r="A12" s="10" t="s">
        <v>12</v>
      </c>
      <c r="B12" s="11">
        <v>275500</v>
      </c>
      <c r="C12" s="11">
        <v>275500</v>
      </c>
      <c r="D12" s="9">
        <f>C12*100/B10</f>
        <v>0.56821148616192707</v>
      </c>
      <c r="E12" s="9">
        <f>C12*100/C9</f>
        <v>0.57949250023204102</v>
      </c>
    </row>
    <row r="13" spans="1:5" x14ac:dyDescent="0.3">
      <c r="A13" s="10" t="s">
        <v>13</v>
      </c>
      <c r="B13" s="11">
        <v>438480</v>
      </c>
      <c r="C13" s="11">
        <v>438479.13</v>
      </c>
      <c r="D13" s="9">
        <f>C13*100/B10</f>
        <v>0.90435164467618445</v>
      </c>
      <c r="E13" s="9">
        <f>C13*100/C7</f>
        <v>0.2973554206195223</v>
      </c>
    </row>
    <row r="14" spans="1:5" x14ac:dyDescent="0.3">
      <c r="A14" s="10" t="s">
        <v>14</v>
      </c>
      <c r="B14" s="11">
        <v>32367539</v>
      </c>
      <c r="C14" s="11">
        <v>32367539</v>
      </c>
      <c r="D14" s="9">
        <f>C14*100/B8</f>
        <v>185.56489787336426</v>
      </c>
      <c r="E14" s="9">
        <f>C14*100/C7</f>
        <v>21.950105524438055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4"/>
  <sheetViews>
    <sheetView workbookViewId="0">
      <selection activeCell="C15" sqref="C15"/>
    </sheetView>
  </sheetViews>
  <sheetFormatPr defaultColWidth="9.140625"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1" t="s">
        <v>24</v>
      </c>
      <c r="B1" s="21"/>
      <c r="C1" s="21"/>
      <c r="D1" s="21"/>
      <c r="E1" s="21"/>
    </row>
    <row r="2" spans="1:5" x14ac:dyDescent="0.3">
      <c r="E2" s="2" t="s">
        <v>6</v>
      </c>
    </row>
    <row r="3" spans="1:5" s="4" customFormat="1" ht="79.5" customHeight="1" x14ac:dyDescent="0.3">
      <c r="A3" s="3" t="s">
        <v>0</v>
      </c>
      <c r="B3" s="3" t="s">
        <v>19</v>
      </c>
      <c r="C3" s="3" t="s">
        <v>22</v>
      </c>
      <c r="D3" s="3" t="s">
        <v>3</v>
      </c>
      <c r="E3" s="3" t="s">
        <v>4</v>
      </c>
    </row>
    <row r="4" spans="1:5" s="7" customFormat="1" x14ac:dyDescent="0.3">
      <c r="A4" s="5" t="s">
        <v>5</v>
      </c>
      <c r="B4" s="6">
        <f>SUM(B5:B6)</f>
        <v>25349786.940000001</v>
      </c>
      <c r="C4" s="6">
        <f>SUM(C5:C6)</f>
        <v>24513193.520000003</v>
      </c>
      <c r="D4" s="6">
        <f>C4*100/B4</f>
        <v>96.699800980654729</v>
      </c>
      <c r="E4" s="6">
        <v>100</v>
      </c>
    </row>
    <row r="5" spans="1:5" x14ac:dyDescent="0.3">
      <c r="A5" s="8" t="s">
        <v>1</v>
      </c>
      <c r="B5" s="17">
        <v>22353590</v>
      </c>
      <c r="C5" s="17">
        <v>21826150.920000002</v>
      </c>
      <c r="D5" s="9">
        <f>C5*100/B5</f>
        <v>97.640472604176779</v>
      </c>
      <c r="E5" s="9">
        <f>C5*100/C4</f>
        <v>89.038382135694889</v>
      </c>
    </row>
    <row r="6" spans="1:5" x14ac:dyDescent="0.3">
      <c r="A6" s="8" t="s">
        <v>2</v>
      </c>
      <c r="B6" s="17">
        <v>2996196.94</v>
      </c>
      <c r="C6" s="17">
        <v>2687042.6</v>
      </c>
      <c r="D6" s="9">
        <f>C6*100/B6</f>
        <v>89.681775057149622</v>
      </c>
      <c r="E6" s="9">
        <f>C6*100/C4</f>
        <v>10.961617864305097</v>
      </c>
    </row>
    <row r="7" spans="1:5" s="7" customFormat="1" x14ac:dyDescent="0.3">
      <c r="A7" s="5" t="s">
        <v>16</v>
      </c>
      <c r="B7" s="6">
        <f>SUM(B8:B14)</f>
        <v>26964155.200000003</v>
      </c>
      <c r="C7" s="6">
        <f>SUM(C8:C14)</f>
        <v>24810470.550000001</v>
      </c>
      <c r="D7" s="6">
        <f>C7*100/B7</f>
        <v>92.01278647884358</v>
      </c>
      <c r="E7" s="6">
        <v>100</v>
      </c>
    </row>
    <row r="8" spans="1:5" x14ac:dyDescent="0.3">
      <c r="A8" s="18" t="s">
        <v>7</v>
      </c>
      <c r="B8" s="17">
        <v>6754465.8399999999</v>
      </c>
      <c r="C8" s="17">
        <v>6440241.7800000003</v>
      </c>
      <c r="D8" s="9">
        <f>C8*100/B8</f>
        <v>95.347906593306575</v>
      </c>
      <c r="E8" s="9">
        <f>C8*100/C7</f>
        <v>25.957757500089009</v>
      </c>
    </row>
    <row r="9" spans="1:5" ht="56.25" x14ac:dyDescent="0.3">
      <c r="A9" s="18" t="s">
        <v>17</v>
      </c>
      <c r="B9" s="17">
        <v>47000</v>
      </c>
      <c r="C9" s="17">
        <v>47000</v>
      </c>
      <c r="D9" s="9">
        <f t="shared" ref="D9:D10" si="0">C9*100/B9</f>
        <v>100</v>
      </c>
      <c r="E9" s="9">
        <f>C9*100/C7</f>
        <v>0.18943614916646553</v>
      </c>
    </row>
    <row r="10" spans="1:5" x14ac:dyDescent="0.3">
      <c r="A10" s="18" t="s">
        <v>9</v>
      </c>
      <c r="B10" s="17">
        <v>2593727.9700000002</v>
      </c>
      <c r="C10" s="17">
        <v>2228170.66</v>
      </c>
      <c r="D10" s="9">
        <f t="shared" si="0"/>
        <v>85.906104486354437</v>
      </c>
      <c r="E10" s="9">
        <f>C10*100/C7</f>
        <v>8.9807674365128065</v>
      </c>
    </row>
    <row r="11" spans="1:5" ht="37.5" x14ac:dyDescent="0.3">
      <c r="A11" s="18" t="s">
        <v>10</v>
      </c>
      <c r="B11" s="17">
        <v>8841441.3900000006</v>
      </c>
      <c r="C11" s="17">
        <v>7822253.71</v>
      </c>
      <c r="D11" s="9">
        <f t="shared" ref="D11:D13" si="1">C11*100/B11</f>
        <v>88.472607179721393</v>
      </c>
      <c r="E11" s="9">
        <f>C11*100/C7</f>
        <v>31.528034481393583</v>
      </c>
    </row>
    <row r="12" spans="1:5" x14ac:dyDescent="0.3">
      <c r="A12" s="18" t="s">
        <v>18</v>
      </c>
      <c r="B12" s="17">
        <v>53125</v>
      </c>
      <c r="C12" s="17">
        <v>53125</v>
      </c>
      <c r="D12" s="9">
        <f t="shared" si="1"/>
        <v>100</v>
      </c>
      <c r="E12" s="9">
        <f>C12*100/C8</f>
        <v>0.82489139095644326</v>
      </c>
    </row>
    <row r="13" spans="1:5" x14ac:dyDescent="0.3">
      <c r="A13" s="18" t="s">
        <v>13</v>
      </c>
      <c r="B13" s="17">
        <v>156258</v>
      </c>
      <c r="C13" s="17">
        <v>151257.60999999999</v>
      </c>
      <c r="D13" s="9">
        <f t="shared" si="1"/>
        <v>96.799914244390678</v>
      </c>
      <c r="E13" s="9">
        <f>C13*100/C7</f>
        <v>0.60965232277708648</v>
      </c>
    </row>
    <row r="14" spans="1:5" x14ac:dyDescent="0.3">
      <c r="A14" s="18" t="s">
        <v>14</v>
      </c>
      <c r="B14" s="17">
        <v>8518137</v>
      </c>
      <c r="C14" s="17">
        <v>8068421.79</v>
      </c>
      <c r="D14" s="9">
        <f>C14*100/B14</f>
        <v>94.720498038479548</v>
      </c>
      <c r="E14" s="9">
        <f>C14*100/C7</f>
        <v>32.520228803157465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workbookViewId="0">
      <selection activeCell="C11" sqref="C11"/>
    </sheetView>
  </sheetViews>
  <sheetFormatPr defaultColWidth="9.140625"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2" t="s">
        <v>25</v>
      </c>
      <c r="B1" s="22"/>
      <c r="C1" s="22"/>
      <c r="D1" s="22"/>
      <c r="E1" s="22"/>
    </row>
    <row r="2" spans="1:5" x14ac:dyDescent="0.3">
      <c r="E2" s="2" t="s">
        <v>6</v>
      </c>
    </row>
    <row r="3" spans="1:5" s="14" customFormat="1" ht="79.5" customHeight="1" x14ac:dyDescent="0.3">
      <c r="A3" s="13" t="s">
        <v>0</v>
      </c>
      <c r="B3" s="13" t="s">
        <v>19</v>
      </c>
      <c r="C3" s="13" t="s">
        <v>26</v>
      </c>
      <c r="D3" s="13" t="s">
        <v>3</v>
      </c>
      <c r="E3" s="13" t="s">
        <v>4</v>
      </c>
    </row>
    <row r="4" spans="1:5" x14ac:dyDescent="0.3">
      <c r="A4" s="15" t="s">
        <v>5</v>
      </c>
      <c r="B4" s="16">
        <f>SUM(B5:B6)</f>
        <v>6298389.3300000001</v>
      </c>
      <c r="C4" s="16">
        <f>SUM(C5:C6)</f>
        <v>6315769.1799999997</v>
      </c>
      <c r="D4" s="16">
        <f t="shared" ref="D4:D9" si="0">C4*100/B4</f>
        <v>100.27594118256897</v>
      </c>
      <c r="E4" s="16">
        <v>100</v>
      </c>
    </row>
    <row r="5" spans="1:5" x14ac:dyDescent="0.3">
      <c r="A5" s="8" t="s">
        <v>1</v>
      </c>
      <c r="B5" s="11">
        <v>246780</v>
      </c>
      <c r="C5" s="11">
        <v>259581.63</v>
      </c>
      <c r="D5" s="9">
        <f t="shared" si="0"/>
        <v>105.18746656941406</v>
      </c>
      <c r="E5" s="9">
        <f>C5*100/C4</f>
        <v>4.1100556812939137</v>
      </c>
    </row>
    <row r="6" spans="1:5" x14ac:dyDescent="0.3">
      <c r="A6" s="8" t="s">
        <v>2</v>
      </c>
      <c r="B6" s="11">
        <v>6051609.3300000001</v>
      </c>
      <c r="C6" s="11">
        <v>6056187.5499999998</v>
      </c>
      <c r="D6" s="9">
        <f t="shared" si="0"/>
        <v>100.07565293379571</v>
      </c>
      <c r="E6" s="9">
        <f>C6*100/C4</f>
        <v>95.889944318706085</v>
      </c>
    </row>
    <row r="7" spans="1:5" x14ac:dyDescent="0.3">
      <c r="A7" s="15" t="s">
        <v>16</v>
      </c>
      <c r="B7" s="16">
        <f>SUM(B8:B12)</f>
        <v>6303089.3300000001</v>
      </c>
      <c r="C7" s="16">
        <f>SUM(C8:C12)</f>
        <v>6295210.1199999992</v>
      </c>
      <c r="D7" s="16">
        <f t="shared" si="0"/>
        <v>99.874994473543325</v>
      </c>
      <c r="E7" s="16">
        <v>100</v>
      </c>
    </row>
    <row r="8" spans="1:5" x14ac:dyDescent="0.3">
      <c r="A8" s="10" t="s">
        <v>7</v>
      </c>
      <c r="B8" s="11">
        <v>2964920.76</v>
      </c>
      <c r="C8" s="11">
        <v>2959391</v>
      </c>
      <c r="D8" s="9">
        <f t="shared" si="0"/>
        <v>99.813493835160713</v>
      </c>
      <c r="E8" s="9">
        <f>C8*100/C7</f>
        <v>47.010202099497199</v>
      </c>
    </row>
    <row r="9" spans="1:5" ht="37.5" x14ac:dyDescent="0.3">
      <c r="A9" s="10" t="s">
        <v>20</v>
      </c>
      <c r="B9" s="11">
        <v>200000</v>
      </c>
      <c r="C9" s="11">
        <v>200000</v>
      </c>
      <c r="D9" s="9">
        <f t="shared" si="0"/>
        <v>100</v>
      </c>
      <c r="E9" s="9">
        <f>C9*100/C8</f>
        <v>6.7581471998799749</v>
      </c>
    </row>
    <row r="10" spans="1:5" ht="37.5" x14ac:dyDescent="0.3">
      <c r="A10" s="10" t="s">
        <v>10</v>
      </c>
      <c r="B10" s="11">
        <v>2476517.9700000002</v>
      </c>
      <c r="C10" s="11">
        <v>2474168.52</v>
      </c>
      <c r="D10" s="9">
        <f t="shared" ref="D10:D12" si="1">C10*100/B10</f>
        <v>99.90513091249646</v>
      </c>
      <c r="E10" s="9">
        <f>C10*100/C7</f>
        <v>39.302397741093991</v>
      </c>
    </row>
    <row r="11" spans="1:5" x14ac:dyDescent="0.3">
      <c r="A11" s="10" t="s">
        <v>18</v>
      </c>
      <c r="B11" s="11">
        <v>585000</v>
      </c>
      <c r="C11" s="11">
        <v>585000</v>
      </c>
      <c r="D11" s="9">
        <f t="shared" ref="D11" si="2">C11*100/B11</f>
        <v>100</v>
      </c>
      <c r="E11" s="9">
        <f>C11*100/C8</f>
        <v>19.767580559648927</v>
      </c>
    </row>
    <row r="12" spans="1:5" x14ac:dyDescent="0.3">
      <c r="A12" s="10" t="s">
        <v>13</v>
      </c>
      <c r="B12" s="11">
        <v>76650.600000000006</v>
      </c>
      <c r="C12" s="11">
        <v>76650.600000000006</v>
      </c>
      <c r="D12" s="9">
        <f t="shared" si="1"/>
        <v>100</v>
      </c>
      <c r="E12" s="9">
        <f>C12*100/C7</f>
        <v>1.2176019312918505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4"/>
  <sheetViews>
    <sheetView workbookViewId="0">
      <selection activeCell="C9" sqref="C9"/>
    </sheetView>
  </sheetViews>
  <sheetFormatPr defaultColWidth="9.140625" defaultRowHeight="18.75" x14ac:dyDescent="0.3"/>
  <cols>
    <col min="1" max="1" width="50.140625" style="1" customWidth="1"/>
    <col min="2" max="3" width="20.5703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ht="24" customHeight="1" x14ac:dyDescent="0.3">
      <c r="A1" s="22" t="s">
        <v>27</v>
      </c>
      <c r="B1" s="22"/>
      <c r="C1" s="22"/>
      <c r="D1" s="22"/>
      <c r="E1" s="22"/>
    </row>
    <row r="2" spans="1:5" x14ac:dyDescent="0.3">
      <c r="E2" s="2" t="s">
        <v>6</v>
      </c>
    </row>
    <row r="3" spans="1:5" s="14" customFormat="1" ht="79.5" customHeight="1" x14ac:dyDescent="0.3">
      <c r="A3" s="13" t="s">
        <v>0</v>
      </c>
      <c r="B3" s="13" t="s">
        <v>19</v>
      </c>
      <c r="C3" s="13" t="s">
        <v>22</v>
      </c>
      <c r="D3" s="13" t="s">
        <v>3</v>
      </c>
      <c r="E3" s="13" t="s">
        <v>4</v>
      </c>
    </row>
    <row r="4" spans="1:5" x14ac:dyDescent="0.3">
      <c r="A4" s="15" t="s">
        <v>5</v>
      </c>
      <c r="B4" s="16">
        <f>SUM(B5:B6)</f>
        <v>5183037.07</v>
      </c>
      <c r="C4" s="16">
        <f>SUM(C5:C6)</f>
        <v>5184634.82</v>
      </c>
      <c r="D4" s="16">
        <f>C4*100/B4</f>
        <v>100.03082652079121</v>
      </c>
      <c r="E4" s="16">
        <v>100</v>
      </c>
    </row>
    <row r="5" spans="1:5" x14ac:dyDescent="0.3">
      <c r="A5" s="8" t="s">
        <v>1</v>
      </c>
      <c r="B5" s="11">
        <v>21255</v>
      </c>
      <c r="C5" s="11">
        <v>22826.86</v>
      </c>
      <c r="D5" s="9">
        <f>C5*100/B5</f>
        <v>107.39524817689956</v>
      </c>
      <c r="E5" s="9">
        <f>C5*100/C4</f>
        <v>0.44027903203412111</v>
      </c>
    </row>
    <row r="6" spans="1:5" x14ac:dyDescent="0.3">
      <c r="A6" s="8" t="s">
        <v>2</v>
      </c>
      <c r="B6" s="11">
        <v>5161782.07</v>
      </c>
      <c r="C6" s="11">
        <v>5161807.96</v>
      </c>
      <c r="D6" s="9">
        <f>C6*100/B6</f>
        <v>100.00050157096229</v>
      </c>
      <c r="E6" s="9">
        <f>C6*100/C4</f>
        <v>99.559720967965873</v>
      </c>
    </row>
    <row r="7" spans="1:5" x14ac:dyDescent="0.3">
      <c r="A7" s="15" t="s">
        <v>16</v>
      </c>
      <c r="B7" s="16">
        <f>SUM(B8:B14)</f>
        <v>5186370.09</v>
      </c>
      <c r="C7" s="16">
        <f>SUM(C8:C14)</f>
        <v>5179896.9800000004</v>
      </c>
      <c r="D7" s="16">
        <f>C7*100/B7</f>
        <v>99.875189971257925</v>
      </c>
      <c r="E7" s="16">
        <v>100</v>
      </c>
    </row>
    <row r="8" spans="1:5" x14ac:dyDescent="0.3">
      <c r="A8" s="10" t="s">
        <v>7</v>
      </c>
      <c r="B8" s="11">
        <v>2043091.68</v>
      </c>
      <c r="C8" s="11">
        <v>2038618.77</v>
      </c>
      <c r="D8" s="9">
        <f>C8*100/B8</f>
        <v>99.781071498465508</v>
      </c>
      <c r="E8" s="9">
        <f>C8*100/C7</f>
        <v>39.356357430876933</v>
      </c>
    </row>
    <row r="9" spans="1:5" ht="37.5" x14ac:dyDescent="0.3">
      <c r="A9" s="10" t="s">
        <v>17</v>
      </c>
      <c r="B9" s="11">
        <v>212000</v>
      </c>
      <c r="C9" s="11">
        <v>212000</v>
      </c>
      <c r="D9" s="9">
        <f t="shared" ref="D9:D13" si="0">C9*100/B9</f>
        <v>100</v>
      </c>
      <c r="E9" s="9">
        <f>C9*100/C7</f>
        <v>4.0927454893128008</v>
      </c>
    </row>
    <row r="10" spans="1:5" ht="18" hidden="1" x14ac:dyDescent="0.35">
      <c r="A10" s="10" t="s">
        <v>9</v>
      </c>
      <c r="B10" s="11">
        <v>0</v>
      </c>
      <c r="C10" s="11">
        <v>0</v>
      </c>
      <c r="D10" s="9" t="e">
        <f t="shared" si="0"/>
        <v>#DIV/0!</v>
      </c>
      <c r="E10" s="9">
        <f t="shared" ref="E10" si="1">C10*100/C8</f>
        <v>0</v>
      </c>
    </row>
    <row r="11" spans="1:5" ht="37.5" x14ac:dyDescent="0.3">
      <c r="A11" s="10" t="s">
        <v>10</v>
      </c>
      <c r="B11" s="11">
        <v>1604729.75</v>
      </c>
      <c r="C11" s="11">
        <v>1602729.75</v>
      </c>
      <c r="D11" s="9">
        <f t="shared" si="0"/>
        <v>99.87536842262692</v>
      </c>
      <c r="E11" s="9">
        <f>C11*100/C7</f>
        <v>30.941344126886474</v>
      </c>
    </row>
    <row r="12" spans="1:5" x14ac:dyDescent="0.3">
      <c r="A12" s="10" t="s">
        <v>18</v>
      </c>
      <c r="B12" s="11">
        <v>300000</v>
      </c>
      <c r="C12" s="11">
        <v>300000</v>
      </c>
      <c r="D12" s="9">
        <f t="shared" si="0"/>
        <v>100</v>
      </c>
      <c r="E12" s="9">
        <f>C12*100/C7</f>
        <v>5.7916209754426422</v>
      </c>
    </row>
    <row r="13" spans="1:5" x14ac:dyDescent="0.3">
      <c r="A13" s="10" t="s">
        <v>13</v>
      </c>
      <c r="B13" s="11">
        <v>330548.65999999997</v>
      </c>
      <c r="C13" s="11">
        <v>330548.46000000002</v>
      </c>
      <c r="D13" s="9">
        <f t="shared" si="0"/>
        <v>99.999939494536164</v>
      </c>
      <c r="E13" s="9">
        <f>C13*100/C7</f>
        <v>6.3813713144542117</v>
      </c>
    </row>
    <row r="14" spans="1:5" x14ac:dyDescent="0.3">
      <c r="A14" s="10" t="s">
        <v>14</v>
      </c>
      <c r="B14" s="11">
        <v>696000</v>
      </c>
      <c r="C14" s="11">
        <v>696000</v>
      </c>
      <c r="D14" s="9">
        <f t="shared" ref="D14" si="2">C14*100/B14</f>
        <v>100</v>
      </c>
      <c r="E14" s="9">
        <f>C14*100/C8</f>
        <v>34.140762865633775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4"/>
  <sheetViews>
    <sheetView workbookViewId="0">
      <selection activeCell="J18" sqref="J18"/>
    </sheetView>
  </sheetViews>
  <sheetFormatPr defaultColWidth="9.140625"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2" t="s">
        <v>28</v>
      </c>
      <c r="B1" s="22"/>
      <c r="C1" s="22"/>
      <c r="D1" s="22"/>
      <c r="E1" s="22"/>
    </row>
    <row r="2" spans="1:5" x14ac:dyDescent="0.3">
      <c r="E2" s="2" t="s">
        <v>6</v>
      </c>
    </row>
    <row r="3" spans="1:5" s="14" customFormat="1" ht="79.5" customHeight="1" x14ac:dyDescent="0.3">
      <c r="A3" s="13" t="s">
        <v>0</v>
      </c>
      <c r="B3" s="13" t="s">
        <v>19</v>
      </c>
      <c r="C3" s="13" t="s">
        <v>22</v>
      </c>
      <c r="D3" s="13" t="s">
        <v>3</v>
      </c>
      <c r="E3" s="13" t="s">
        <v>4</v>
      </c>
    </row>
    <row r="4" spans="1:5" x14ac:dyDescent="0.3">
      <c r="A4" s="15" t="s">
        <v>5</v>
      </c>
      <c r="B4" s="20">
        <f>SUM(B5:B6)</f>
        <v>9077281.7100000009</v>
      </c>
      <c r="C4" s="20">
        <f>SUM(C5:C6)</f>
        <v>9153452.0600000005</v>
      </c>
      <c r="D4" s="20">
        <f>C4*100/B4</f>
        <v>100.83913171843159</v>
      </c>
      <c r="E4" s="20">
        <v>100</v>
      </c>
    </row>
    <row r="5" spans="1:5" x14ac:dyDescent="0.3">
      <c r="A5" s="8" t="s">
        <v>1</v>
      </c>
      <c r="B5" s="11">
        <v>533500</v>
      </c>
      <c r="C5" s="11">
        <v>530711.31999999995</v>
      </c>
      <c r="D5" s="19">
        <f>C5*100/B5</f>
        <v>99.477285848172428</v>
      </c>
      <c r="E5" s="19">
        <f>C5*100/C4</f>
        <v>5.7979363033884717</v>
      </c>
    </row>
    <row r="6" spans="1:5" x14ac:dyDescent="0.3">
      <c r="A6" s="8" t="s">
        <v>2</v>
      </c>
      <c r="B6" s="11">
        <v>8543781.7100000009</v>
      </c>
      <c r="C6" s="11">
        <v>8622740.7400000002</v>
      </c>
      <c r="D6" s="19">
        <f>C6*100/B6</f>
        <v>100.9241695619117</v>
      </c>
      <c r="E6" s="19">
        <f>C6*100/C4</f>
        <v>94.202063696611518</v>
      </c>
    </row>
    <row r="7" spans="1:5" x14ac:dyDescent="0.3">
      <c r="A7" s="15" t="s">
        <v>16</v>
      </c>
      <c r="B7" s="20">
        <f>SUM(B8:B14)</f>
        <v>9094017.7100000009</v>
      </c>
      <c r="C7" s="20">
        <f>SUM(C8:C14)</f>
        <v>7021164.0200000005</v>
      </c>
      <c r="D7" s="20">
        <f>C7*100/B7</f>
        <v>77.206403636968503</v>
      </c>
      <c r="E7" s="20">
        <v>100</v>
      </c>
    </row>
    <row r="8" spans="1:5" x14ac:dyDescent="0.3">
      <c r="A8" s="10" t="s">
        <v>7</v>
      </c>
      <c r="B8" s="11">
        <v>2813669.67</v>
      </c>
      <c r="C8" s="11">
        <v>2741361.35</v>
      </c>
      <c r="D8" s="19">
        <f>C8*100/B8</f>
        <v>97.430106285362214</v>
      </c>
      <c r="E8" s="19">
        <f>C8*100/C7</f>
        <v>39.04425736517689</v>
      </c>
    </row>
    <row r="9" spans="1:5" ht="37.5" x14ac:dyDescent="0.3">
      <c r="A9" s="10" t="s">
        <v>17</v>
      </c>
      <c r="B9" s="11">
        <v>10800</v>
      </c>
      <c r="C9" s="11">
        <v>10800</v>
      </c>
      <c r="D9" s="19">
        <f t="shared" ref="D9:D14" si="0">C9*100/B9</f>
        <v>100</v>
      </c>
      <c r="E9" s="19">
        <f>C9*100/C7</f>
        <v>0.1538206481038738</v>
      </c>
    </row>
    <row r="10" spans="1:5" x14ac:dyDescent="0.3">
      <c r="A10" s="10" t="s">
        <v>9</v>
      </c>
      <c r="B10" s="11">
        <v>670667</v>
      </c>
      <c r="C10" s="11">
        <v>670667</v>
      </c>
      <c r="D10" s="19">
        <f t="shared" si="0"/>
        <v>100</v>
      </c>
      <c r="E10" s="19">
        <f>C10*100/C7</f>
        <v>9.5520770927667336</v>
      </c>
    </row>
    <row r="11" spans="1:5" ht="37.5" x14ac:dyDescent="0.3">
      <c r="A11" s="10" t="s">
        <v>10</v>
      </c>
      <c r="B11" s="11">
        <v>4348703.5</v>
      </c>
      <c r="C11" s="11">
        <v>2348158.98</v>
      </c>
      <c r="D11" s="19">
        <f t="shared" si="0"/>
        <v>53.996759723903921</v>
      </c>
      <c r="E11" s="19">
        <f>C11*100/C7</f>
        <v>33.44401260690104</v>
      </c>
    </row>
    <row r="12" spans="1:5" x14ac:dyDescent="0.3">
      <c r="A12" s="10" t="s">
        <v>18</v>
      </c>
      <c r="B12" s="11">
        <v>390000</v>
      </c>
      <c r="C12" s="11">
        <v>390000</v>
      </c>
      <c r="D12" s="19">
        <f t="shared" si="0"/>
        <v>100</v>
      </c>
      <c r="E12" s="19">
        <f>C12*100/C7</f>
        <v>5.5546345148621095</v>
      </c>
    </row>
    <row r="13" spans="1:5" x14ac:dyDescent="0.3">
      <c r="A13" s="10" t="s">
        <v>12</v>
      </c>
      <c r="B13" s="11">
        <v>622372.54</v>
      </c>
      <c r="C13" s="11">
        <v>622372.54</v>
      </c>
      <c r="D13" s="19">
        <f t="shared" si="0"/>
        <v>100</v>
      </c>
      <c r="E13" s="19">
        <f>C13*100/C7</f>
        <v>8.8642358763753819</v>
      </c>
    </row>
    <row r="14" spans="1:5" x14ac:dyDescent="0.3">
      <c r="A14" s="10" t="s">
        <v>13</v>
      </c>
      <c r="B14" s="11">
        <v>237805</v>
      </c>
      <c r="C14" s="11">
        <v>237804.15</v>
      </c>
      <c r="D14" s="19">
        <f t="shared" si="0"/>
        <v>99.999642564285864</v>
      </c>
      <c r="E14" s="19">
        <f>C14*100/C7</f>
        <v>3.3869618958139647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3"/>
  <sheetViews>
    <sheetView workbookViewId="0">
      <selection activeCell="C14" sqref="C14"/>
    </sheetView>
  </sheetViews>
  <sheetFormatPr defaultColWidth="9.140625"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2" t="s">
        <v>29</v>
      </c>
      <c r="B1" s="22"/>
      <c r="C1" s="22"/>
      <c r="D1" s="22"/>
      <c r="E1" s="22"/>
    </row>
    <row r="2" spans="1:5" x14ac:dyDescent="0.3">
      <c r="E2" s="2" t="s">
        <v>6</v>
      </c>
    </row>
    <row r="3" spans="1:5" s="14" customFormat="1" ht="79.5" customHeight="1" x14ac:dyDescent="0.3">
      <c r="A3" s="13" t="s">
        <v>0</v>
      </c>
      <c r="B3" s="13" t="s">
        <v>19</v>
      </c>
      <c r="C3" s="13" t="s">
        <v>22</v>
      </c>
      <c r="D3" s="13" t="s">
        <v>3</v>
      </c>
      <c r="E3" s="13" t="s">
        <v>4</v>
      </c>
    </row>
    <row r="4" spans="1:5" x14ac:dyDescent="0.3">
      <c r="A4" s="15" t="s">
        <v>5</v>
      </c>
      <c r="B4" s="16">
        <f>SUM(B5:B6)</f>
        <v>9121291.8399999999</v>
      </c>
      <c r="C4" s="16">
        <f>SUM(C5:C6)</f>
        <v>8696584.6899999995</v>
      </c>
      <c r="D4" s="16">
        <f>C4*100/B4</f>
        <v>95.343782904330354</v>
      </c>
      <c r="E4" s="16">
        <v>100</v>
      </c>
    </row>
    <row r="5" spans="1:5" x14ac:dyDescent="0.3">
      <c r="A5" s="8" t="s">
        <v>1</v>
      </c>
      <c r="B5" s="11">
        <v>278333.78999999998</v>
      </c>
      <c r="C5" s="11">
        <v>283321.99</v>
      </c>
      <c r="D5" s="9">
        <f>C5*100/B5</f>
        <v>101.79216472423273</v>
      </c>
      <c r="E5" s="9">
        <f>C5*100/C4</f>
        <v>3.2578535149066665</v>
      </c>
    </row>
    <row r="6" spans="1:5" x14ac:dyDescent="0.3">
      <c r="A6" s="8" t="s">
        <v>2</v>
      </c>
      <c r="B6" s="11">
        <v>8842958.0500000007</v>
      </c>
      <c r="C6" s="11">
        <v>8413262.6999999993</v>
      </c>
      <c r="D6" s="9">
        <f>C6*100/B6</f>
        <v>95.140818857554095</v>
      </c>
      <c r="E6" s="9">
        <f>C6*100/C4</f>
        <v>96.742146485093329</v>
      </c>
    </row>
    <row r="7" spans="1:5" x14ac:dyDescent="0.3">
      <c r="A7" s="15" t="s">
        <v>16</v>
      </c>
      <c r="B7" s="16">
        <f>SUM(B8:B13)</f>
        <v>9205610.8399999999</v>
      </c>
      <c r="C7" s="16">
        <f>SUM(C8:C13)</f>
        <v>8711718.4800000004</v>
      </c>
      <c r="D7" s="16">
        <f>C7*100/B7</f>
        <v>94.634876831269565</v>
      </c>
      <c r="E7" s="16">
        <v>100</v>
      </c>
    </row>
    <row r="8" spans="1:5" x14ac:dyDescent="0.3">
      <c r="A8" s="10" t="s">
        <v>7</v>
      </c>
      <c r="B8" s="11">
        <v>4953618.5599999996</v>
      </c>
      <c r="C8" s="11">
        <v>4477727.82</v>
      </c>
      <c r="D8" s="9">
        <f>C8*100/B8</f>
        <v>90.393068536952512</v>
      </c>
      <c r="E8" s="9">
        <f>C8*100/C7</f>
        <v>51.398904019680856</v>
      </c>
    </row>
    <row r="9" spans="1:5" ht="37.5" x14ac:dyDescent="0.3">
      <c r="A9" s="10" t="s">
        <v>17</v>
      </c>
      <c r="B9" s="11">
        <v>17760</v>
      </c>
      <c r="C9" s="11">
        <v>17760</v>
      </c>
      <c r="D9" s="9">
        <f t="shared" ref="D9:D13" si="0">C9*100/B9</f>
        <v>100</v>
      </c>
      <c r="E9" s="9">
        <f>C9*100/C7</f>
        <v>0.20386333696127426</v>
      </c>
    </row>
    <row r="10" spans="1:5" ht="18" hidden="1" x14ac:dyDescent="0.35">
      <c r="A10" s="10" t="s">
        <v>9</v>
      </c>
      <c r="B10" s="11">
        <v>0</v>
      </c>
      <c r="C10" s="11">
        <v>0</v>
      </c>
      <c r="D10" s="9">
        <v>0</v>
      </c>
      <c r="E10" s="9">
        <f>C10*100/C7</f>
        <v>0</v>
      </c>
    </row>
    <row r="11" spans="1:5" ht="37.5" x14ac:dyDescent="0.3">
      <c r="A11" s="10" t="s">
        <v>10</v>
      </c>
      <c r="B11" s="11">
        <v>3334217.28</v>
      </c>
      <c r="C11" s="11">
        <v>3316216.11</v>
      </c>
      <c r="D11" s="9">
        <f t="shared" si="0"/>
        <v>99.460108070701381</v>
      </c>
      <c r="E11" s="9">
        <f>C11*100/C7</f>
        <v>38.06615328093109</v>
      </c>
    </row>
    <row r="12" spans="1:5" ht="18" hidden="1" x14ac:dyDescent="0.35">
      <c r="A12" s="10" t="s">
        <v>18</v>
      </c>
      <c r="B12" s="11">
        <v>0</v>
      </c>
      <c r="C12" s="11">
        <v>0</v>
      </c>
      <c r="D12" s="9" t="e">
        <f t="shared" si="0"/>
        <v>#DIV/0!</v>
      </c>
      <c r="E12" s="9">
        <f>C12*100/C8</f>
        <v>0</v>
      </c>
    </row>
    <row r="13" spans="1:5" x14ac:dyDescent="0.3">
      <c r="A13" s="10" t="s">
        <v>13</v>
      </c>
      <c r="B13" s="11">
        <v>900015</v>
      </c>
      <c r="C13" s="11">
        <v>900014.55</v>
      </c>
      <c r="D13" s="9">
        <f t="shared" si="0"/>
        <v>99.999950000833323</v>
      </c>
      <c r="E13" s="9">
        <f>C13*100/C7</f>
        <v>10.331079362426779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3"/>
  <sheetViews>
    <sheetView workbookViewId="0">
      <selection activeCell="C14" sqref="C14"/>
    </sheetView>
  </sheetViews>
  <sheetFormatPr defaultColWidth="9.140625" defaultRowHeight="18.75" x14ac:dyDescent="0.3"/>
  <cols>
    <col min="1" max="1" width="50.140625" style="1" customWidth="1"/>
    <col min="2" max="2" width="20.85546875" style="1" customWidth="1"/>
    <col min="3" max="3" width="19.42578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2" t="s">
        <v>30</v>
      </c>
      <c r="B1" s="22"/>
      <c r="C1" s="22"/>
      <c r="D1" s="22"/>
      <c r="E1" s="22"/>
    </row>
    <row r="2" spans="1:5" x14ac:dyDescent="0.3">
      <c r="E2" s="2" t="s">
        <v>6</v>
      </c>
    </row>
    <row r="3" spans="1:5" s="14" customFormat="1" ht="79.5" customHeight="1" x14ac:dyDescent="0.3">
      <c r="A3" s="13" t="s">
        <v>0</v>
      </c>
      <c r="B3" s="13" t="s">
        <v>19</v>
      </c>
      <c r="C3" s="13" t="s">
        <v>31</v>
      </c>
      <c r="D3" s="13" t="s">
        <v>3</v>
      </c>
      <c r="E3" s="13" t="s">
        <v>4</v>
      </c>
    </row>
    <row r="4" spans="1:5" x14ac:dyDescent="0.3">
      <c r="A4" s="15" t="s">
        <v>5</v>
      </c>
      <c r="B4" s="16">
        <f>SUM(B5:B6)</f>
        <v>4172510</v>
      </c>
      <c r="C4" s="16">
        <f>SUM(C5:C6)</f>
        <v>4184094.6100000003</v>
      </c>
      <c r="D4" s="16">
        <f t="shared" ref="D4:D13" si="0">C4*100/B4</f>
        <v>100.27764127587473</v>
      </c>
      <c r="E4" s="16">
        <v>100</v>
      </c>
    </row>
    <row r="5" spans="1:5" x14ac:dyDescent="0.3">
      <c r="A5" s="8" t="s">
        <v>1</v>
      </c>
      <c r="B5" s="11">
        <v>99251</v>
      </c>
      <c r="C5" s="11">
        <v>107355.93</v>
      </c>
      <c r="D5" s="9">
        <f t="shared" si="0"/>
        <v>108.16609404439249</v>
      </c>
      <c r="E5" s="9">
        <f>C5*100/C4</f>
        <v>2.565810288883501</v>
      </c>
    </row>
    <row r="6" spans="1:5" x14ac:dyDescent="0.3">
      <c r="A6" s="8" t="s">
        <v>2</v>
      </c>
      <c r="B6" s="11">
        <v>4073259</v>
      </c>
      <c r="C6" s="11">
        <v>4076738.68</v>
      </c>
      <c r="D6" s="9">
        <f t="shared" si="0"/>
        <v>100.08542741819265</v>
      </c>
      <c r="E6" s="9">
        <f>C6*100/C4</f>
        <v>97.434189711116488</v>
      </c>
    </row>
    <row r="7" spans="1:5" x14ac:dyDescent="0.3">
      <c r="A7" s="15" t="s">
        <v>16</v>
      </c>
      <c r="B7" s="16">
        <f>SUM(B8:B13)</f>
        <v>4265310</v>
      </c>
      <c r="C7" s="16">
        <f>SUM(C8:C13)</f>
        <v>4238261.6100000003</v>
      </c>
      <c r="D7" s="16">
        <f t="shared" si="0"/>
        <v>99.365851720039117</v>
      </c>
      <c r="E7" s="16">
        <v>100</v>
      </c>
    </row>
    <row r="8" spans="1:5" x14ac:dyDescent="0.3">
      <c r="A8" s="10" t="s">
        <v>7</v>
      </c>
      <c r="B8" s="11">
        <v>2689388.9</v>
      </c>
      <c r="C8" s="11">
        <v>2675510.9700000002</v>
      </c>
      <c r="D8" s="9">
        <f t="shared" si="0"/>
        <v>99.483974593633533</v>
      </c>
      <c r="E8" s="9">
        <f>C8*100/C7</f>
        <v>63.127555969816598</v>
      </c>
    </row>
    <row r="9" spans="1:5" ht="37.5" x14ac:dyDescent="0.3">
      <c r="A9" s="10" t="s">
        <v>17</v>
      </c>
      <c r="B9" s="11">
        <v>10800</v>
      </c>
      <c r="C9" s="11">
        <v>10800</v>
      </c>
      <c r="D9" s="9">
        <f t="shared" si="0"/>
        <v>100</v>
      </c>
      <c r="E9" s="9">
        <f>C9*100/C7</f>
        <v>0.25482145732858619</v>
      </c>
    </row>
    <row r="10" spans="1:5" x14ac:dyDescent="0.3">
      <c r="A10" s="10" t="s">
        <v>9</v>
      </c>
      <c r="B10" s="11">
        <v>190500</v>
      </c>
      <c r="C10" s="11">
        <v>177329.65</v>
      </c>
      <c r="D10" s="9">
        <f t="shared" si="0"/>
        <v>93.086430446194228</v>
      </c>
      <c r="E10" s="9">
        <f>C10*100/C7</f>
        <v>4.1840185037563078</v>
      </c>
    </row>
    <row r="11" spans="1:5" ht="37.5" x14ac:dyDescent="0.3">
      <c r="A11" s="10" t="s">
        <v>10</v>
      </c>
      <c r="B11" s="11">
        <v>687860.3</v>
      </c>
      <c r="C11" s="11">
        <v>687860.19</v>
      </c>
      <c r="D11" s="9">
        <f t="shared" si="0"/>
        <v>99.999984008380764</v>
      </c>
      <c r="E11" s="9">
        <f>C11*100/C7</f>
        <v>16.229771856862794</v>
      </c>
    </row>
    <row r="12" spans="1:5" x14ac:dyDescent="0.3">
      <c r="A12" s="10" t="s">
        <v>18</v>
      </c>
      <c r="B12" s="11">
        <v>350000</v>
      </c>
      <c r="C12" s="11">
        <v>350000</v>
      </c>
      <c r="D12" s="9">
        <f t="shared" si="0"/>
        <v>100</v>
      </c>
      <c r="E12" s="9">
        <f>C12*100/C7</f>
        <v>8.2581027837967742</v>
      </c>
    </row>
    <row r="13" spans="1:5" x14ac:dyDescent="0.3">
      <c r="A13" s="10" t="s">
        <v>13</v>
      </c>
      <c r="B13" s="11">
        <v>336760.8</v>
      </c>
      <c r="C13" s="11">
        <v>336760.8</v>
      </c>
      <c r="D13" s="9">
        <f t="shared" si="0"/>
        <v>100</v>
      </c>
      <c r="E13" s="9">
        <f>C13*100/C7</f>
        <v>7.9457294284389386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1"/>
  <sheetViews>
    <sheetView workbookViewId="0">
      <selection activeCell="C12" sqref="C12"/>
    </sheetView>
  </sheetViews>
  <sheetFormatPr defaultColWidth="9.140625"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2" t="s">
        <v>32</v>
      </c>
      <c r="B1" s="22"/>
      <c r="C1" s="22"/>
      <c r="D1" s="22"/>
      <c r="E1" s="22"/>
    </row>
    <row r="2" spans="1:5" x14ac:dyDescent="0.3">
      <c r="E2" s="2" t="s">
        <v>6</v>
      </c>
    </row>
    <row r="3" spans="1:5" s="14" customFormat="1" ht="79.5" customHeight="1" x14ac:dyDescent="0.3">
      <c r="A3" s="13" t="s">
        <v>0</v>
      </c>
      <c r="B3" s="13" t="s">
        <v>19</v>
      </c>
      <c r="C3" s="13" t="s">
        <v>22</v>
      </c>
      <c r="D3" s="13" t="s">
        <v>3</v>
      </c>
      <c r="E3" s="13" t="s">
        <v>4</v>
      </c>
    </row>
    <row r="4" spans="1:5" x14ac:dyDescent="0.3">
      <c r="A4" s="15" t="s">
        <v>5</v>
      </c>
      <c r="B4" s="16">
        <f>SUM(B5:B6)</f>
        <v>9682851.6099999994</v>
      </c>
      <c r="C4" s="16">
        <f>SUM(C5:C6)</f>
        <v>10059321.809999999</v>
      </c>
      <c r="D4" s="16">
        <f>C4*100/B4</f>
        <v>103.88800959844514</v>
      </c>
      <c r="E4" s="16">
        <v>100</v>
      </c>
    </row>
    <row r="5" spans="1:5" x14ac:dyDescent="0.3">
      <c r="A5" s="8" t="s">
        <v>1</v>
      </c>
      <c r="B5" s="11">
        <v>2756600</v>
      </c>
      <c r="C5" s="11">
        <v>3078183.54</v>
      </c>
      <c r="D5" s="9">
        <f>C5*100/B5</f>
        <v>111.66594863237322</v>
      </c>
      <c r="E5" s="9">
        <f>C5*100/C4</f>
        <v>30.600308829368295</v>
      </c>
    </row>
    <row r="6" spans="1:5" x14ac:dyDescent="0.3">
      <c r="A6" s="8" t="s">
        <v>2</v>
      </c>
      <c r="B6" s="11">
        <v>6926251.6100000003</v>
      </c>
      <c r="C6" s="11">
        <v>6981138.2699999996</v>
      </c>
      <c r="D6" s="9">
        <f>C6*100/B6</f>
        <v>100.792443923359</v>
      </c>
      <c r="E6" s="9">
        <f>C6*100/C4</f>
        <v>69.399691170631726</v>
      </c>
    </row>
    <row r="7" spans="1:5" x14ac:dyDescent="0.3">
      <c r="A7" s="15" t="s">
        <v>16</v>
      </c>
      <c r="B7" s="16">
        <f>SUM(B8:B11)</f>
        <v>9692710.7100000009</v>
      </c>
      <c r="C7" s="16">
        <f>SUM(C8:C11)</f>
        <v>9670136.7199999988</v>
      </c>
      <c r="D7" s="16">
        <f>C7*100/B7</f>
        <v>99.767103438084533</v>
      </c>
      <c r="E7" s="16">
        <v>100</v>
      </c>
    </row>
    <row r="8" spans="1:5" x14ac:dyDescent="0.3">
      <c r="A8" s="10" t="s">
        <v>7</v>
      </c>
      <c r="B8" s="11">
        <v>4225749.72</v>
      </c>
      <c r="C8" s="11">
        <v>4210885.5999999996</v>
      </c>
      <c r="D8" s="9">
        <f>C8*100/B8</f>
        <v>99.648248926583364</v>
      </c>
      <c r="E8" s="9">
        <f>C8*100/C7</f>
        <v>43.54525403235457</v>
      </c>
    </row>
    <row r="9" spans="1:5" ht="37.5" x14ac:dyDescent="0.3">
      <c r="A9" s="10" t="s">
        <v>17</v>
      </c>
      <c r="B9" s="11">
        <v>102000</v>
      </c>
      <c r="C9" s="11">
        <v>102000</v>
      </c>
      <c r="D9" s="9">
        <f t="shared" ref="D9:D11" si="0">C9*100/B9</f>
        <v>100</v>
      </c>
      <c r="E9" s="9">
        <f>C9*100/C7</f>
        <v>1.054793773381107</v>
      </c>
    </row>
    <row r="10" spans="1:5" x14ac:dyDescent="0.3">
      <c r="A10" s="10" t="s">
        <v>9</v>
      </c>
      <c r="B10" s="11">
        <v>677667</v>
      </c>
      <c r="C10" s="11">
        <v>677667</v>
      </c>
      <c r="D10" s="9">
        <f t="shared" si="0"/>
        <v>100</v>
      </c>
      <c r="E10" s="9"/>
    </row>
    <row r="11" spans="1:5" ht="37.5" x14ac:dyDescent="0.3">
      <c r="A11" s="10" t="s">
        <v>10</v>
      </c>
      <c r="B11" s="11">
        <v>4687293.99</v>
      </c>
      <c r="C11" s="11">
        <v>4679584.12</v>
      </c>
      <c r="D11" s="9">
        <f t="shared" si="0"/>
        <v>99.835515544438891</v>
      </c>
      <c r="E11" s="9">
        <f>C11*100/C7</f>
        <v>48.392119527344185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Tretyakova</cp:lastModifiedBy>
  <cp:lastPrinted>2020-07-10T06:38:52Z</cp:lastPrinted>
  <dcterms:created xsi:type="dcterms:W3CDTF">2017-08-31T10:49:57Z</dcterms:created>
  <dcterms:modified xsi:type="dcterms:W3CDTF">2021-01-18T14:27:39Z</dcterms:modified>
</cp:coreProperties>
</file>