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240" windowWidth="23250" windowHeight="11685"/>
  </bookViews>
  <sheets>
    <sheet name="МР " sheetId="1" r:id="rId1"/>
    <sheet name="Емва" sheetId="2" r:id="rId2"/>
    <sheet name="Синдор" sheetId="3" r:id="rId3"/>
    <sheet name="Иоссер" sheetId="5" r:id="rId4"/>
    <sheet name="Мещура" sheetId="6" r:id="rId5"/>
    <sheet name="Серёгово" sheetId="7" r:id="rId6"/>
    <sheet name="Тракт" sheetId="8" r:id="rId7"/>
    <sheet name="Туръя" sheetId="9" r:id="rId8"/>
    <sheet name="Чиньяворык" sheetId="10" r:id="rId9"/>
    <sheet name="Шошка" sheetId="11" r:id="rId10"/>
  </sheets>
  <definedNames>
    <definedName name="APPT" localSheetId="0">'МР '!#REF!</definedName>
    <definedName name="FIO" localSheetId="0">'МР '!#REF!</definedName>
    <definedName name="LAST_CELL" localSheetId="0">'МР '!$I$39</definedName>
    <definedName name="SIGN" localSheetId="0">'МР '!$A$15:$G$15</definedName>
  </definedNames>
  <calcPr calcId="145621"/>
</workbook>
</file>

<file path=xl/calcChain.xml><?xml version="1.0" encoding="utf-8"?>
<calcChain xmlns="http://schemas.openxmlformats.org/spreadsheetml/2006/main">
  <c r="C18" i="6" l="1"/>
  <c r="F18" i="6"/>
  <c r="G8" i="2" l="1"/>
  <c r="G9" i="2"/>
  <c r="G10" i="2"/>
  <c r="G11" i="2"/>
  <c r="G12" i="2"/>
  <c r="G13" i="2"/>
  <c r="G14" i="2"/>
  <c r="G15" i="2"/>
  <c r="G16" i="2"/>
  <c r="G18" i="2"/>
  <c r="G19" i="2"/>
  <c r="G20" i="2"/>
  <c r="G7" i="2"/>
  <c r="G5" i="2"/>
  <c r="G4" i="2"/>
  <c r="D37" i="1" l="1"/>
  <c r="C37" i="1"/>
  <c r="E4" i="1"/>
  <c r="G14" i="5" l="1"/>
  <c r="F37" i="1"/>
  <c r="E14" i="1" l="1"/>
  <c r="G14" i="1"/>
  <c r="E16" i="2"/>
  <c r="E14" i="5"/>
  <c r="E11" i="6"/>
  <c r="E12" i="6"/>
  <c r="E16" i="7"/>
  <c r="E14" i="8"/>
  <c r="E17" i="11"/>
  <c r="E14" i="11"/>
  <c r="G7" i="1" l="1"/>
  <c r="E7" i="1"/>
  <c r="E15" i="10" l="1"/>
  <c r="G13" i="10"/>
  <c r="G15" i="8"/>
  <c r="G13" i="8"/>
  <c r="G12" i="8"/>
  <c r="G11" i="8"/>
  <c r="G10" i="8"/>
  <c r="G9" i="8"/>
  <c r="G8" i="8"/>
  <c r="G7" i="8"/>
  <c r="G6" i="8"/>
  <c r="G5" i="8"/>
  <c r="E15" i="8"/>
  <c r="E13" i="8"/>
  <c r="E12" i="8"/>
  <c r="E11" i="8"/>
  <c r="E10" i="8"/>
  <c r="E9" i="8"/>
  <c r="E8" i="8"/>
  <c r="E7" i="8"/>
  <c r="E6" i="8"/>
  <c r="E5" i="8"/>
  <c r="G16" i="6"/>
  <c r="G15" i="6"/>
  <c r="G14" i="6"/>
  <c r="G13" i="6"/>
  <c r="G11" i="6"/>
  <c r="G10" i="6"/>
  <c r="G9" i="6"/>
  <c r="G8" i="6"/>
  <c r="G7" i="6"/>
  <c r="G6" i="6"/>
  <c r="G5" i="6"/>
  <c r="G4" i="6"/>
  <c r="E16" i="6"/>
  <c r="E15" i="6"/>
  <c r="E14" i="6"/>
  <c r="E13" i="6"/>
  <c r="E10" i="6"/>
  <c r="E9" i="6"/>
  <c r="E8" i="6"/>
  <c r="E7" i="6"/>
  <c r="E6" i="6"/>
  <c r="E5" i="6"/>
  <c r="E5" i="5"/>
  <c r="E6" i="5"/>
  <c r="E7" i="5"/>
  <c r="E8" i="5"/>
  <c r="E9" i="5"/>
  <c r="E11" i="5"/>
  <c r="E12" i="5"/>
  <c r="E13" i="5"/>
  <c r="E15" i="5"/>
  <c r="G5" i="5"/>
  <c r="G6" i="5"/>
  <c r="G7" i="5"/>
  <c r="G8" i="5"/>
  <c r="G9" i="5"/>
  <c r="G11" i="5"/>
  <c r="G12" i="5"/>
  <c r="G13" i="5"/>
  <c r="G15" i="5"/>
  <c r="G18" i="3"/>
  <c r="G17" i="3"/>
  <c r="G16" i="3"/>
  <c r="G15" i="3"/>
  <c r="G14" i="3"/>
  <c r="G13" i="3"/>
  <c r="G11" i="3"/>
  <c r="G10" i="3"/>
  <c r="G9" i="3"/>
  <c r="G8" i="3"/>
  <c r="G7" i="3"/>
  <c r="G6" i="3"/>
  <c r="G5" i="3"/>
  <c r="E18" i="3"/>
  <c r="E17" i="3"/>
  <c r="E16" i="3"/>
  <c r="E15" i="3"/>
  <c r="E14" i="3"/>
  <c r="E13" i="3"/>
  <c r="E11" i="3"/>
  <c r="E10" i="3"/>
  <c r="E9" i="3"/>
  <c r="E8" i="3"/>
  <c r="E7" i="3"/>
  <c r="E6" i="3"/>
  <c r="E5" i="3"/>
  <c r="G36" i="1" l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3" i="1"/>
  <c r="G12" i="1"/>
  <c r="G11" i="1"/>
  <c r="G10" i="1"/>
  <c r="G9" i="1"/>
  <c r="G8" i="1"/>
  <c r="G6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3" i="1"/>
  <c r="E12" i="1"/>
  <c r="E11" i="1"/>
  <c r="E10" i="1"/>
  <c r="E9" i="1"/>
  <c r="E8" i="1"/>
  <c r="E6" i="1"/>
  <c r="E20" i="2"/>
  <c r="E19" i="2"/>
  <c r="E18" i="2"/>
  <c r="E15" i="2"/>
  <c r="E14" i="2"/>
  <c r="E13" i="2"/>
  <c r="E12" i="2"/>
  <c r="E11" i="2"/>
  <c r="E10" i="2"/>
  <c r="E9" i="2"/>
  <c r="E8" i="2"/>
  <c r="E7" i="2"/>
  <c r="E6" i="2"/>
  <c r="E5" i="2"/>
  <c r="D21" i="2"/>
  <c r="C21" i="2"/>
  <c r="G6" i="7" l="1"/>
  <c r="G7" i="7"/>
  <c r="G8" i="7"/>
  <c r="G9" i="7"/>
  <c r="G10" i="7"/>
  <c r="G11" i="7"/>
  <c r="G12" i="7"/>
  <c r="G13" i="7"/>
  <c r="G14" i="7"/>
  <c r="G15" i="7"/>
  <c r="G17" i="7"/>
  <c r="G11" i="10"/>
  <c r="E13" i="11"/>
  <c r="G4" i="11"/>
  <c r="E5" i="1" l="1"/>
  <c r="E14" i="7"/>
  <c r="E12" i="7"/>
  <c r="C17" i="9"/>
  <c r="E14" i="9"/>
  <c r="E12" i="9"/>
  <c r="E10" i="9"/>
  <c r="G10" i="9"/>
  <c r="E37" i="1" l="1"/>
  <c r="E11" i="10" l="1"/>
  <c r="D16" i="5"/>
  <c r="C16" i="5"/>
  <c r="G5" i="11" l="1"/>
  <c r="G6" i="11"/>
  <c r="G7" i="11"/>
  <c r="G8" i="11"/>
  <c r="G9" i="11"/>
  <c r="G10" i="11"/>
  <c r="G13" i="11"/>
  <c r="G14" i="11"/>
  <c r="G15" i="11"/>
  <c r="G16" i="11"/>
  <c r="G18" i="11"/>
  <c r="G7" i="9"/>
  <c r="G9" i="9"/>
  <c r="G6" i="9"/>
  <c r="F16" i="5"/>
  <c r="G16" i="5" s="1"/>
  <c r="F19" i="3"/>
  <c r="D19" i="11"/>
  <c r="C19" i="11"/>
  <c r="D16" i="10"/>
  <c r="C16" i="10"/>
  <c r="D17" i="9"/>
  <c r="D16" i="8"/>
  <c r="C16" i="8"/>
  <c r="D18" i="7"/>
  <c r="C18" i="7"/>
  <c r="D18" i="6"/>
  <c r="D19" i="3"/>
  <c r="C19" i="3"/>
  <c r="G5" i="1"/>
  <c r="G19" i="3" l="1"/>
  <c r="F19" i="11"/>
  <c r="G19" i="11" s="1"/>
  <c r="G15" i="10"/>
  <c r="G14" i="10"/>
  <c r="G12" i="10"/>
  <c r="G10" i="10"/>
  <c r="G9" i="10"/>
  <c r="G5" i="10"/>
  <c r="F16" i="10"/>
  <c r="G16" i="10" s="1"/>
  <c r="G4" i="10"/>
  <c r="G16" i="9"/>
  <c r="G15" i="9"/>
  <c r="G5" i="9"/>
  <c r="F17" i="9"/>
  <c r="G17" i="9" s="1"/>
  <c r="G4" i="9"/>
  <c r="F16" i="8"/>
  <c r="G16" i="8" s="1"/>
  <c r="G4" i="8"/>
  <c r="G5" i="7"/>
  <c r="F18" i="7"/>
  <c r="G18" i="7" s="1"/>
  <c r="G4" i="7"/>
  <c r="G18" i="6"/>
  <c r="G4" i="5"/>
  <c r="G4" i="3"/>
  <c r="F21" i="2"/>
  <c r="G21" i="2" s="1"/>
  <c r="G6" i="2"/>
  <c r="G37" i="1"/>
  <c r="E19" i="11" l="1"/>
  <c r="E18" i="11"/>
  <c r="E16" i="11"/>
  <c r="E10" i="11"/>
  <c r="E9" i="11"/>
  <c r="E8" i="11"/>
  <c r="E6" i="11"/>
  <c r="E5" i="11"/>
  <c r="E4" i="11"/>
  <c r="E16" i="10"/>
  <c r="E14" i="10"/>
  <c r="E12" i="10"/>
  <c r="E10" i="10"/>
  <c r="E9" i="10"/>
  <c r="E8" i="10"/>
  <c r="E6" i="10"/>
  <c r="E5" i="10"/>
  <c r="E4" i="10"/>
  <c r="E17" i="9"/>
  <c r="E16" i="9"/>
  <c r="E15" i="9"/>
  <c r="E11" i="9"/>
  <c r="E9" i="9"/>
  <c r="E8" i="9"/>
  <c r="E6" i="9"/>
  <c r="E5" i="9"/>
  <c r="E4" i="9"/>
  <c r="E16" i="8"/>
  <c r="E4" i="8"/>
  <c r="E18" i="7"/>
  <c r="E17" i="7"/>
  <c r="E15" i="7"/>
  <c r="E13" i="7"/>
  <c r="E11" i="7"/>
  <c r="E10" i="7"/>
  <c r="E9" i="7"/>
  <c r="E8" i="7"/>
  <c r="E6" i="7"/>
  <c r="E5" i="7"/>
  <c r="E4" i="7"/>
  <c r="E18" i="6"/>
  <c r="E4" i="6"/>
  <c r="E16" i="5"/>
  <c r="E4" i="5"/>
  <c r="E19" i="3"/>
  <c r="E4" i="3"/>
  <c r="E21" i="2"/>
  <c r="E4" i="2"/>
</calcChain>
</file>

<file path=xl/sharedStrings.xml><?xml version="1.0" encoding="utf-8"?>
<sst xmlns="http://schemas.openxmlformats.org/spreadsheetml/2006/main" count="414" uniqueCount="105">
  <si>
    <t>руб.</t>
  </si>
  <si>
    <t>КФСР</t>
  </si>
  <si>
    <t>Наименование КФСР</t>
  </si>
  <si>
    <t>01 04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</si>
  <si>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</si>
  <si>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</si>
  <si>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</si>
  <si>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01 11</t>
  </si>
  <si>
    <t>Резервные фонды</t>
  </si>
  <si>
    <t>01 13</t>
  </si>
  <si>
    <t>Другие общегосударственные вопросы</t>
  </si>
  <si>
    <t>02 03</t>
  </si>
  <si>
    <t>Мобилизационная и вневойсковая подготовка</t>
  </si>
  <si>
    <t>04 01</t>
  </si>
  <si>
    <t>Общеэкономические вопросы</t>
  </si>
  <si>
    <t>04 05</t>
  </si>
  <si>
    <t>Сельское хозяйство и рыболовство</t>
  </si>
  <si>
    <t>04 07</t>
  </si>
  <si>
    <t>Лесное хозяйство</t>
  </si>
  <si>
    <t>04 08</t>
  </si>
  <si>
    <t>Транспорт</t>
  </si>
  <si>
    <t>04 09</t>
  </si>
  <si>
    <t>Дорожное хозяйство (дорожные фонды)</t>
  </si>
  <si>
    <t>04 12</t>
  </si>
  <si>
    <t>Другие вопросы в области национальной экономики</t>
  </si>
  <si>
    <t>05 01</t>
  </si>
  <si>
    <t>Жилищное хозяйство</t>
  </si>
  <si>
    <t>05 03</t>
  </si>
  <si>
    <t>Благоустройство</t>
  </si>
  <si>
    <t>07 01</t>
  </si>
  <si>
    <t>Дошкольное образование</t>
  </si>
  <si>
    <t>07 02</t>
  </si>
  <si>
    <t>Общее образование</t>
  </si>
  <si>
    <t>07 03</t>
  </si>
  <si>
    <t>Дополнительное образование детей</t>
  </si>
  <si>
    <t>07 07</t>
  </si>
  <si>
    <t>Молодежная политика</t>
  </si>
  <si>
    <t>07 09</t>
  </si>
  <si>
    <t>Другие вопросы в области образования</t>
  </si>
  <si>
    <t>08 01</t>
  </si>
  <si>
    <t>Культура</t>
  </si>
  <si>
    <t>08 04</t>
  </si>
  <si>
    <t>Другие вопросы в области культуры, кинематографии</t>
  </si>
  <si>
    <t>10 01</t>
  </si>
  <si>
    <t>Пенсионное обеспечение</t>
  </si>
  <si>
    <t>10 03</t>
  </si>
  <si>
    <t>Социальное обеспечение населения</t>
  </si>
  <si>
    <t>10 04</t>
  </si>
  <si>
    <t>Охрана семьи и детства</t>
  </si>
  <si>
    <t>10 06</t>
  </si>
  <si>
    <t>Другие вопросы в области социальной политики</t>
  </si>
  <si>
    <t>11 01</t>
  </si>
  <si>
    <t>Физическая культура</t>
  </si>
  <si>
    <t>11 02</t>
  </si>
  <si>
    <t>Массовый спорт</t>
  </si>
  <si>
    <t>11 03</t>
  </si>
  <si>
    <t>Спорт высших достижений</t>
  </si>
  <si>
    <t>14 01</t>
  </si>
  <si>
    <t>Дотации на выравнивание бюджетной обеспеченности субъектов Российской Федерации и муниципальных образований</t>
  </si>
  <si>
    <t>14 02</t>
  </si>
  <si>
    <t>Иные дотации</t>
  </si>
  <si>
    <t>Итого</t>
  </si>
  <si>
    <t>% исполнения</t>
  </si>
  <si>
    <t>05 02</t>
  </si>
  <si>
    <t>Коммунальное хозяйство</t>
  </si>
  <si>
    <t>03 09</t>
  </si>
  <si>
    <t>Защита населения и территории от чрезвычайных ситуаций природного и техногенного характера, гражданская оборона</t>
  </si>
  <si>
    <t>01 02</t>
  </si>
  <si>
    <t>Функционирование высшего должностного лица субъекта Российской Федерации и муниципального образования</t>
  </si>
  <si>
    <t>0502</t>
  </si>
  <si>
    <t>01 07</t>
  </si>
  <si>
    <t>Обеспечение проведения выборов и референдумов</t>
  </si>
  <si>
    <t>01 03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</si>
  <si>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</si>
  <si>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05 02 </t>
  </si>
  <si>
    <t xml:space="preserve">Коммунальное хозяйство </t>
  </si>
  <si>
    <t xml:space="preserve">04 12 </t>
  </si>
  <si>
    <t>0412</t>
  </si>
  <si>
    <t>06 02</t>
  </si>
  <si>
    <t>Сбор, удаление отходов и очистка сточных вод</t>
  </si>
  <si>
    <t>0401</t>
  </si>
  <si>
    <t>0501</t>
  </si>
  <si>
    <t>01 05</t>
  </si>
  <si>
    <t>Судебная система</t>
  </si>
  <si>
    <t xml:space="preserve">Сбор, удаление отходов и очистка сточных вод </t>
  </si>
  <si>
    <t>Расход по состоянию на 01.01.2020</t>
  </si>
  <si>
    <t>Сведения в разрезе разделов, подразделов по исполнению бюджета  муниципального района "Княжпогостский" на 01.04.2020 г и в сравнении с соответствующим периодом прошлого года</t>
  </si>
  <si>
    <t>Ассигнования 2020 год</t>
  </si>
  <si>
    <t>Расход по состоянию на 01.04.2020</t>
  </si>
  <si>
    <t>Расход по состоянию на 01.04.2019 г</t>
  </si>
  <si>
    <t>% исполнения 01.04.2020г к  01.04.2019 г</t>
  </si>
  <si>
    <t>Сведения в разрезе разделов, подразделов по исполнению бюджета  городского поселения "Емва" на 01.04.2020 г и в сравнении с соответствующим периодом прошлого года</t>
  </si>
  <si>
    <t>% исполнения 01.04.2020г к 01.04.2019 г</t>
  </si>
  <si>
    <t>0801</t>
  </si>
  <si>
    <t>Сведения в разрезе разделов, подразделов по исполнению бюджета городского поселения "Синдор" на 01.04.2020 г и в сравнении с соответствующим периодом прошлого года</t>
  </si>
  <si>
    <t>Расход по состоянию на 01.04.2020 г</t>
  </si>
  <si>
    <t>Сведения в разрезе разделов, подразделов по исполнению бюджета сельского поселения "Иоссер" на 01.04.2020 г и в сравнении с соответствующим периодом прошлого года</t>
  </si>
  <si>
    <t>0309</t>
  </si>
  <si>
    <t>Сведения в разрезе разделов, подразделов по исполнению бюджета  сельского поселения "Мещура" на 01.04.2020 г и в сравнении с соответствующим периодом прошлого года</t>
  </si>
  <si>
    <t>1101</t>
  </si>
  <si>
    <t>Сведения в разрезе разделов, подразделов по исполнению бюджета  сельского поселения "Серёгово" на 01.04.2020 г и в сравнении с соответствующим периодом прошлого года</t>
  </si>
  <si>
    <t>Сведения в разрезе разделов, подразделов по исполнению бюджета  сельского поселения "Тракт" на 01.04.2020 г и в сравнении с соответствующим периодом прошлого года</t>
  </si>
  <si>
    <t>Сведения в разрезе разделов, подразделов по исполнению бюджета  сельского поселения "Туръя" на 01.04.2020 г и в сравнении с соответствующим периодом прошлого года</t>
  </si>
  <si>
    <t>Сведения в разрезе разделов, подразделов по исполнению бюджета  сельского поселения "Чиньяворык" на 01.04.2020 г и в сравнении с соответствующим периодом прошлого года</t>
  </si>
  <si>
    <t>Сведения в разрезе разделов, подразделов по исполнению бюджета  сельского поселения "Шошка" на 01.04.2020 г и в сравнении с соответствующим периодом прошлого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</si>
</sst>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11" x14ac:knownFonts="1">
    <font>
      <sz val="10"/>
      <name val="Arial"/>
    </font>
    <font>
      <sz val="14"/>
      <name val="Arial"/>
      <family val="2"/>
      <charset val="204"/>
    </font>
    <font>
      <b/>
      <sz val="14"/>
      <name val="Arial Cyr"/>
    </font>
    <font>
      <b/>
      <u/>
      <sz val="14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Arial"/>
    </font>
    <font>
      <sz val="14"/>
      <name val="Arial Cyr"/>
    </font>
    <font>
      <sz val="12"/>
      <name val="Arial Cy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4" fillId="0" borderId="0" xfId="0" applyFont="1"/>
    <xf numFmtId="4" fontId="4" fillId="0" borderId="1" xfId="0" applyNumberFormat="1" applyFont="1" applyBorder="1" applyAlignment="1" applyProtection="1">
      <alignment horizontal="right" vertical="center" wrapText="1"/>
    </xf>
    <xf numFmtId="3" fontId="4" fillId="0" borderId="1" xfId="0" applyNumberFormat="1" applyFont="1" applyBorder="1" applyAlignment="1" applyProtection="1">
      <alignment horizontal="right" vertical="center" wrapText="1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43" fontId="4" fillId="0" borderId="1" xfId="1" applyNumberFormat="1" applyFont="1" applyFill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right" vertical="center" wrapText="1"/>
    </xf>
    <xf numFmtId="0" fontId="4" fillId="0" borderId="0" xfId="0" applyFont="1" applyFill="1"/>
    <xf numFmtId="0" fontId="5" fillId="0" borderId="2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43" fontId="4" fillId="0" borderId="1" xfId="1" applyNumberFormat="1" applyFont="1" applyFill="1" applyBorder="1" applyAlignment="1" applyProtection="1">
      <alignment horizontal="left" vertical="top" wrapText="1"/>
    </xf>
    <xf numFmtId="3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center"/>
    </xf>
    <xf numFmtId="49" fontId="6" fillId="0" borderId="1" xfId="0" applyNumberFormat="1" applyFont="1" applyFill="1" applyBorder="1" applyAlignment="1" applyProtection="1">
      <alignment horizontal="left"/>
    </xf>
    <xf numFmtId="4" fontId="6" fillId="0" borderId="1" xfId="0" applyNumberFormat="1" applyFont="1" applyFill="1" applyBorder="1" applyAlignment="1" applyProtection="1">
      <alignment horizontal="right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3" fontId="6" fillId="0" borderId="1" xfId="0" applyNumberFormat="1" applyFont="1" applyFill="1" applyBorder="1" applyAlignment="1" applyProtection="1">
      <alignment horizontal="right" vertical="center" wrapText="1"/>
    </xf>
    <xf numFmtId="4" fontId="4" fillId="0" borderId="0" xfId="0" applyNumberFormat="1" applyFont="1" applyFill="1"/>
    <xf numFmtId="0" fontId="7" fillId="0" borderId="0" xfId="0" applyFont="1" applyFill="1"/>
    <xf numFmtId="0" fontId="4" fillId="0" borderId="0" xfId="0" applyFont="1" applyFill="1" applyBorder="1" applyAlignment="1" applyProtection="1"/>
    <xf numFmtId="4" fontId="9" fillId="0" borderId="1" xfId="0" applyNumberFormat="1" applyFont="1" applyFill="1" applyBorder="1" applyAlignment="1" applyProtection="1">
      <alignment horizontal="right" vertical="center" wrapText="1"/>
    </xf>
    <xf numFmtId="4" fontId="6" fillId="0" borderId="1" xfId="0" applyNumberFormat="1" applyFont="1" applyFill="1" applyBorder="1"/>
    <xf numFmtId="0" fontId="6" fillId="0" borderId="0" xfId="0" applyFont="1" applyFill="1"/>
    <xf numFmtId="0" fontId="4" fillId="0" borderId="0" xfId="0" applyFont="1" applyFill="1" applyBorder="1" applyAlignment="1" applyProtection="1">
      <alignment horizontal="right" wrapText="1"/>
    </xf>
    <xf numFmtId="0" fontId="0" fillId="0" borderId="0" xfId="0" applyFill="1"/>
    <xf numFmtId="0" fontId="1" fillId="0" borderId="0" xfId="0" applyFont="1" applyFill="1"/>
    <xf numFmtId="49" fontId="2" fillId="0" borderId="1" xfId="0" applyNumberFormat="1" applyFont="1" applyFill="1" applyBorder="1" applyAlignment="1" applyProtection="1">
      <alignment horizontal="center"/>
    </xf>
    <xf numFmtId="4" fontId="10" fillId="0" borderId="1" xfId="0" applyNumberFormat="1" applyFont="1" applyBorder="1" applyAlignment="1" applyProtection="1">
      <alignment horizontal="right" vertical="center" wrapText="1"/>
    </xf>
    <xf numFmtId="164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 applyProtection="1">
      <alignment horizontal="right" wrapText="1"/>
    </xf>
    <xf numFmtId="0" fontId="3" fillId="0" borderId="0" xfId="0" applyFont="1" applyFill="1" applyBorder="1" applyAlignment="1" applyProtection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9"/>
    <pageSetUpPr fitToPage="1"/>
  </sheetPr>
  <dimension ref="A1:K40"/>
  <sheetViews>
    <sheetView showGridLines="0" tabSelected="1" zoomScaleNormal="100" workbookViewId="0">
      <selection activeCell="B16" sqref="B16"/>
    </sheetView>
  </sheetViews>
  <sheetFormatPr defaultColWidth="9.140625" defaultRowHeight="18.75" x14ac:dyDescent="0.3"/>
  <cols>
    <col min="1" max="1" width="9.5703125" style="8" bestFit="1" customWidth="1"/>
    <col min="2" max="2" width="70.7109375" style="8" customWidth="1"/>
    <col min="3" max="4" width="21" style="8" bestFit="1" customWidth="1"/>
    <col min="5" max="5" width="16" style="8" customWidth="1"/>
    <col min="6" max="6" width="21" style="23" customWidth="1"/>
    <col min="7" max="7" width="19.140625" style="23" customWidth="1"/>
    <col min="8" max="9" width="9.140625" style="8" customWidth="1"/>
    <col min="10" max="16384" width="9.140625" style="8"/>
  </cols>
  <sheetData>
    <row r="1" spans="1:11" ht="54.75" customHeight="1" x14ac:dyDescent="0.3">
      <c r="A1" s="36" t="s">
        <v>86</v>
      </c>
      <c r="B1" s="36"/>
      <c r="C1" s="36"/>
      <c r="D1" s="36"/>
      <c r="E1" s="36"/>
      <c r="F1" s="36"/>
      <c r="G1" s="36"/>
    </row>
    <row r="2" spans="1:11" x14ac:dyDescent="0.3">
      <c r="A2" s="35"/>
      <c r="B2" s="35"/>
      <c r="C2" s="35"/>
      <c r="D2" s="35"/>
      <c r="E2" s="35"/>
      <c r="F2" s="9"/>
      <c r="G2" s="10" t="s">
        <v>0</v>
      </c>
      <c r="H2" s="10"/>
      <c r="I2" s="10"/>
      <c r="J2" s="10"/>
      <c r="K2" s="10"/>
    </row>
    <row r="3" spans="1:11" ht="56.25" x14ac:dyDescent="0.3">
      <c r="A3" s="11" t="s">
        <v>1</v>
      </c>
      <c r="B3" s="11" t="s">
        <v>2</v>
      </c>
      <c r="C3" s="11" t="s">
        <v>87</v>
      </c>
      <c r="D3" s="11" t="s">
        <v>88</v>
      </c>
      <c r="E3" s="11" t="s">
        <v>62</v>
      </c>
      <c r="F3" s="11" t="s">
        <v>89</v>
      </c>
      <c r="G3" s="12" t="s">
        <v>90</v>
      </c>
    </row>
    <row r="4" spans="1:11" s="34" customFormat="1" ht="37.5" x14ac:dyDescent="0.3">
      <c r="A4" s="16" t="s">
        <v>67</v>
      </c>
      <c r="B4" s="16" t="s">
        <v>68</v>
      </c>
      <c r="C4" s="5">
        <v>3458866</v>
      </c>
      <c r="D4" s="5">
        <v>1564375.54</v>
      </c>
      <c r="E4" s="5">
        <f>D4*100/C4</f>
        <v>45.227989173330222</v>
      </c>
      <c r="F4" s="16"/>
      <c r="G4" s="33"/>
    </row>
    <row r="5" spans="1:11" ht="57" customHeight="1" x14ac:dyDescent="0.3">
      <c r="A5" s="6" t="s">
        <v>72</v>
      </c>
      <c r="B5" s="13" t="s">
        <v>73</v>
      </c>
      <c r="C5" s="6">
        <v>150000</v>
      </c>
      <c r="D5" s="6">
        <v>70735</v>
      </c>
      <c r="E5" s="5">
        <f>D5*100/C5</f>
        <v>47.156666666666666</v>
      </c>
      <c r="F5" s="6"/>
      <c r="G5" s="14" t="e">
        <f>D5/F5*100</f>
        <v>#DIV/0!</v>
      </c>
    </row>
    <row r="6" spans="1:11" ht="75" x14ac:dyDescent="0.3">
      <c r="A6" s="15" t="s">
        <v>3</v>
      </c>
      <c r="B6" s="16" t="s">
        <v>4</v>
      </c>
      <c r="C6" s="5">
        <v>50865816</v>
      </c>
      <c r="D6" s="5">
        <v>6870852.04</v>
      </c>
      <c r="E6" s="5">
        <f t="shared" ref="E6:E36" si="0">D6*100/C6</f>
        <v>13.507798714956229</v>
      </c>
      <c r="F6" s="5">
        <v>5194289.8</v>
      </c>
      <c r="G6" s="14">
        <f t="shared" ref="G6:G36" si="1">D6/F6*100</f>
        <v>132.27702543666317</v>
      </c>
    </row>
    <row r="7" spans="1:11" x14ac:dyDescent="0.3">
      <c r="A7" s="15" t="s">
        <v>82</v>
      </c>
      <c r="B7" s="16" t="s">
        <v>83</v>
      </c>
      <c r="C7" s="5">
        <v>34700</v>
      </c>
      <c r="D7" s="5"/>
      <c r="E7" s="5">
        <f t="shared" si="0"/>
        <v>0</v>
      </c>
      <c r="F7" s="5">
        <v>0</v>
      </c>
      <c r="G7" s="14" t="e">
        <f t="shared" si="1"/>
        <v>#DIV/0!</v>
      </c>
    </row>
    <row r="8" spans="1:11" ht="56.25" x14ac:dyDescent="0.3">
      <c r="A8" s="15" t="s">
        <v>5</v>
      </c>
      <c r="B8" s="16" t="s">
        <v>6</v>
      </c>
      <c r="C8" s="5">
        <v>20362894</v>
      </c>
      <c r="D8" s="5">
        <v>2704944.91</v>
      </c>
      <c r="E8" s="5">
        <f t="shared" si="0"/>
        <v>13.283695873484389</v>
      </c>
      <c r="F8" s="5">
        <v>1806299.47</v>
      </c>
      <c r="G8" s="14">
        <f t="shared" si="1"/>
        <v>149.75063409612807</v>
      </c>
    </row>
    <row r="9" spans="1:11" x14ac:dyDescent="0.3">
      <c r="A9" s="15" t="s">
        <v>70</v>
      </c>
      <c r="B9" s="16" t="s">
        <v>71</v>
      </c>
      <c r="C9" s="5">
        <v>1300000</v>
      </c>
      <c r="D9" s="5">
        <v>1300000</v>
      </c>
      <c r="E9" s="5">
        <f t="shared" si="0"/>
        <v>100</v>
      </c>
      <c r="F9" s="5">
        <v>0</v>
      </c>
      <c r="G9" s="14" t="e">
        <f t="shared" si="1"/>
        <v>#DIV/0!</v>
      </c>
    </row>
    <row r="10" spans="1:11" x14ac:dyDescent="0.3">
      <c r="A10" s="15" t="s">
        <v>7</v>
      </c>
      <c r="B10" s="16" t="s">
        <v>8</v>
      </c>
      <c r="C10" s="5">
        <v>1500000</v>
      </c>
      <c r="D10" s="5">
        <v>0</v>
      </c>
      <c r="E10" s="5">
        <f t="shared" si="0"/>
        <v>0</v>
      </c>
      <c r="F10" s="5">
        <v>0</v>
      </c>
      <c r="G10" s="14" t="e">
        <f t="shared" si="1"/>
        <v>#DIV/0!</v>
      </c>
    </row>
    <row r="11" spans="1:11" x14ac:dyDescent="0.3">
      <c r="A11" s="15" t="s">
        <v>9</v>
      </c>
      <c r="B11" s="16" t="s">
        <v>10</v>
      </c>
      <c r="C11" s="5">
        <v>14702995</v>
      </c>
      <c r="D11" s="5">
        <v>2406056</v>
      </c>
      <c r="E11" s="5">
        <f t="shared" si="0"/>
        <v>16.364393785075762</v>
      </c>
      <c r="F11" s="5">
        <v>2167210.84</v>
      </c>
      <c r="G11" s="14">
        <f t="shared" si="1"/>
        <v>111.02085480524822</v>
      </c>
    </row>
    <row r="12" spans="1:11" x14ac:dyDescent="0.3">
      <c r="A12" s="15" t="s">
        <v>11</v>
      </c>
      <c r="B12" s="16" t="s">
        <v>12</v>
      </c>
      <c r="C12" s="5"/>
      <c r="D12" s="5"/>
      <c r="E12" s="5" t="e">
        <f t="shared" si="0"/>
        <v>#DIV/0!</v>
      </c>
      <c r="F12" s="5">
        <v>320475</v>
      </c>
      <c r="G12" s="14">
        <f t="shared" si="1"/>
        <v>0</v>
      </c>
    </row>
    <row r="13" spans="1:11" x14ac:dyDescent="0.3">
      <c r="A13" s="15" t="s">
        <v>13</v>
      </c>
      <c r="B13" s="16" t="s">
        <v>14</v>
      </c>
      <c r="C13" s="5">
        <v>366670</v>
      </c>
      <c r="D13" s="5"/>
      <c r="E13" s="5">
        <f t="shared" si="0"/>
        <v>0</v>
      </c>
      <c r="F13" s="5">
        <v>0</v>
      </c>
      <c r="G13" s="14" t="e">
        <f t="shared" si="1"/>
        <v>#DIV/0!</v>
      </c>
    </row>
    <row r="14" spans="1:11" x14ac:dyDescent="0.3">
      <c r="A14" s="15" t="s">
        <v>15</v>
      </c>
      <c r="B14" s="16" t="s">
        <v>16</v>
      </c>
      <c r="C14" s="5">
        <v>150000</v>
      </c>
      <c r="D14" s="5"/>
      <c r="E14" s="5">
        <f t="shared" si="0"/>
        <v>0</v>
      </c>
      <c r="F14" s="5">
        <v>0</v>
      </c>
      <c r="G14" s="14" t="e">
        <f t="shared" si="1"/>
        <v>#DIV/0!</v>
      </c>
    </row>
    <row r="15" spans="1:11" x14ac:dyDescent="0.3">
      <c r="A15" s="15" t="s">
        <v>19</v>
      </c>
      <c r="B15" s="16" t="s">
        <v>20</v>
      </c>
      <c r="C15" s="5">
        <v>9900000</v>
      </c>
      <c r="D15" s="5">
        <v>363134.7</v>
      </c>
      <c r="E15" s="5">
        <f t="shared" si="0"/>
        <v>3.6680272727272727</v>
      </c>
      <c r="F15" s="5"/>
      <c r="G15" s="14" t="e">
        <f t="shared" si="1"/>
        <v>#DIV/0!</v>
      </c>
    </row>
    <row r="16" spans="1:11" x14ac:dyDescent="0.3">
      <c r="A16" s="15" t="s">
        <v>21</v>
      </c>
      <c r="B16" s="16" t="s">
        <v>22</v>
      </c>
      <c r="C16" s="5">
        <v>20285397.649999999</v>
      </c>
      <c r="D16" s="5">
        <v>431533.59</v>
      </c>
      <c r="E16" s="5">
        <f t="shared" si="0"/>
        <v>2.1273114653485732</v>
      </c>
      <c r="F16" s="5">
        <v>162513.9</v>
      </c>
      <c r="G16" s="14">
        <f t="shared" si="1"/>
        <v>265.53641873095165</v>
      </c>
    </row>
    <row r="17" spans="1:7" x14ac:dyDescent="0.3">
      <c r="A17" s="15" t="s">
        <v>23</v>
      </c>
      <c r="B17" s="16" t="s">
        <v>24</v>
      </c>
      <c r="C17" s="5">
        <v>3201993.38</v>
      </c>
      <c r="D17" s="5"/>
      <c r="E17" s="5">
        <f t="shared" si="0"/>
        <v>0</v>
      </c>
      <c r="F17" s="5"/>
      <c r="G17" s="14" t="e">
        <f t="shared" si="1"/>
        <v>#DIV/0!</v>
      </c>
    </row>
    <row r="18" spans="1:7" x14ac:dyDescent="0.3">
      <c r="A18" s="15" t="s">
        <v>25</v>
      </c>
      <c r="B18" s="16" t="s">
        <v>26</v>
      </c>
      <c r="C18" s="5">
        <v>4438586.59</v>
      </c>
      <c r="D18" s="5">
        <v>1472608.15</v>
      </c>
      <c r="E18" s="5">
        <f t="shared" si="0"/>
        <v>33.177411776031164</v>
      </c>
      <c r="F18" s="5"/>
      <c r="G18" s="14" t="e">
        <f t="shared" si="1"/>
        <v>#DIV/0!</v>
      </c>
    </row>
    <row r="19" spans="1:7" x14ac:dyDescent="0.3">
      <c r="A19" s="15" t="s">
        <v>69</v>
      </c>
      <c r="B19" s="16" t="s">
        <v>64</v>
      </c>
      <c r="C19" s="5">
        <v>7058200</v>
      </c>
      <c r="D19" s="5"/>
      <c r="E19" s="5">
        <f t="shared" si="0"/>
        <v>0</v>
      </c>
      <c r="F19" s="5">
        <v>853048.17</v>
      </c>
      <c r="G19" s="14">
        <f t="shared" si="1"/>
        <v>0</v>
      </c>
    </row>
    <row r="20" spans="1:7" x14ac:dyDescent="0.3">
      <c r="A20" s="15" t="s">
        <v>27</v>
      </c>
      <c r="B20" s="16" t="s">
        <v>28</v>
      </c>
      <c r="C20" s="5">
        <v>1658148</v>
      </c>
      <c r="D20" s="5"/>
      <c r="E20" s="5">
        <f t="shared" si="0"/>
        <v>0</v>
      </c>
      <c r="F20" s="5"/>
      <c r="G20" s="14" t="e">
        <f t="shared" si="1"/>
        <v>#DIV/0!</v>
      </c>
    </row>
    <row r="21" spans="1:7" x14ac:dyDescent="0.3">
      <c r="A21" s="15" t="s">
        <v>78</v>
      </c>
      <c r="B21" s="16" t="s">
        <v>79</v>
      </c>
      <c r="C21" s="5">
        <v>62080</v>
      </c>
      <c r="D21" s="5"/>
      <c r="E21" s="5">
        <f t="shared" si="0"/>
        <v>0</v>
      </c>
      <c r="F21" s="5"/>
      <c r="G21" s="14" t="e">
        <f t="shared" si="1"/>
        <v>#DIV/0!</v>
      </c>
    </row>
    <row r="22" spans="1:7" x14ac:dyDescent="0.3">
      <c r="A22" s="15" t="s">
        <v>29</v>
      </c>
      <c r="B22" s="16" t="s">
        <v>30</v>
      </c>
      <c r="C22" s="5">
        <v>150413482</v>
      </c>
      <c r="D22" s="5">
        <v>31455538.329999998</v>
      </c>
      <c r="E22" s="5">
        <f t="shared" si="0"/>
        <v>20.912712020056819</v>
      </c>
      <c r="F22" s="5">
        <v>31051907</v>
      </c>
      <c r="G22" s="14">
        <f t="shared" si="1"/>
        <v>101.29986003758158</v>
      </c>
    </row>
    <row r="23" spans="1:7" x14ac:dyDescent="0.3">
      <c r="A23" s="15" t="s">
        <v>31</v>
      </c>
      <c r="B23" s="16" t="s">
        <v>32</v>
      </c>
      <c r="C23" s="5">
        <v>234030431.08000001</v>
      </c>
      <c r="D23" s="5">
        <v>49784465.049999997</v>
      </c>
      <c r="E23" s="5">
        <f t="shared" si="0"/>
        <v>21.272645963285807</v>
      </c>
      <c r="F23" s="5">
        <v>51134975</v>
      </c>
      <c r="G23" s="14">
        <f t="shared" si="1"/>
        <v>97.358931044749696</v>
      </c>
    </row>
    <row r="24" spans="1:7" x14ac:dyDescent="0.3">
      <c r="A24" s="15" t="s">
        <v>33</v>
      </c>
      <c r="B24" s="16" t="s">
        <v>34</v>
      </c>
      <c r="C24" s="5">
        <v>39208629.340000004</v>
      </c>
      <c r="D24" s="5">
        <v>9894743.0899999999</v>
      </c>
      <c r="E24" s="5">
        <f t="shared" si="0"/>
        <v>25.236136168385627</v>
      </c>
      <c r="F24" s="5">
        <v>8163300</v>
      </c>
      <c r="G24" s="14">
        <f t="shared" si="1"/>
        <v>121.21008770962722</v>
      </c>
    </row>
    <row r="25" spans="1:7" x14ac:dyDescent="0.3">
      <c r="A25" s="15" t="s">
        <v>35</v>
      </c>
      <c r="B25" s="16" t="s">
        <v>36</v>
      </c>
      <c r="C25" s="5">
        <v>1625816.67</v>
      </c>
      <c r="D25" s="5"/>
      <c r="E25" s="5">
        <f t="shared" si="0"/>
        <v>0</v>
      </c>
      <c r="F25" s="5"/>
      <c r="G25" s="14" t="e">
        <f t="shared" si="1"/>
        <v>#DIV/0!</v>
      </c>
    </row>
    <row r="26" spans="1:7" x14ac:dyDescent="0.3">
      <c r="A26" s="15" t="s">
        <v>37</v>
      </c>
      <c r="B26" s="16" t="s">
        <v>38</v>
      </c>
      <c r="C26" s="5">
        <v>26955213</v>
      </c>
      <c r="D26" s="5">
        <v>3815021.52</v>
      </c>
      <c r="E26" s="5">
        <f t="shared" si="0"/>
        <v>14.153186324292818</v>
      </c>
      <c r="F26" s="5">
        <v>2922524.44</v>
      </c>
      <c r="G26" s="14">
        <f t="shared" si="1"/>
        <v>130.53856685626212</v>
      </c>
    </row>
    <row r="27" spans="1:7" x14ac:dyDescent="0.3">
      <c r="A27" s="15" t="s">
        <v>39</v>
      </c>
      <c r="B27" s="16" t="s">
        <v>40</v>
      </c>
      <c r="C27" s="5">
        <v>65910679.420000002</v>
      </c>
      <c r="D27" s="5">
        <v>12466008.390000001</v>
      </c>
      <c r="E27" s="5">
        <f t="shared" si="0"/>
        <v>18.913487919860984</v>
      </c>
      <c r="F27" s="5">
        <v>9768900</v>
      </c>
      <c r="G27" s="14">
        <f t="shared" si="1"/>
        <v>127.60913091545621</v>
      </c>
    </row>
    <row r="28" spans="1:7" x14ac:dyDescent="0.3">
      <c r="A28" s="15" t="s">
        <v>41</v>
      </c>
      <c r="B28" s="16" t="s">
        <v>42</v>
      </c>
      <c r="C28" s="5">
        <v>41334281</v>
      </c>
      <c r="D28" s="5">
        <v>5879348.5599999996</v>
      </c>
      <c r="E28" s="5">
        <f t="shared" si="0"/>
        <v>14.223904269678719</v>
      </c>
      <c r="F28" s="5">
        <v>5062761.32</v>
      </c>
      <c r="G28" s="14">
        <f t="shared" si="1"/>
        <v>116.12928574717007</v>
      </c>
    </row>
    <row r="29" spans="1:7" x14ac:dyDescent="0.3">
      <c r="A29" s="15" t="s">
        <v>43</v>
      </c>
      <c r="B29" s="16" t="s">
        <v>44</v>
      </c>
      <c r="C29" s="5">
        <v>5028353</v>
      </c>
      <c r="D29" s="5">
        <v>1178249.1499999999</v>
      </c>
      <c r="E29" s="5">
        <f t="shared" si="0"/>
        <v>23.432108883365981</v>
      </c>
      <c r="F29" s="5"/>
      <c r="G29" s="14" t="e">
        <f t="shared" si="1"/>
        <v>#DIV/0!</v>
      </c>
    </row>
    <row r="30" spans="1:7" x14ac:dyDescent="0.3">
      <c r="A30" s="15" t="s">
        <v>45</v>
      </c>
      <c r="B30" s="16" t="s">
        <v>46</v>
      </c>
      <c r="C30" s="5">
        <v>3534498</v>
      </c>
      <c r="D30" s="5">
        <v>362420.72</v>
      </c>
      <c r="E30" s="5">
        <f t="shared" si="0"/>
        <v>10.25381030064241</v>
      </c>
      <c r="F30" s="5">
        <v>395756.79999999999</v>
      </c>
      <c r="G30" s="14">
        <f t="shared" si="1"/>
        <v>91.576624836263079</v>
      </c>
    </row>
    <row r="31" spans="1:7" x14ac:dyDescent="0.3">
      <c r="A31" s="15" t="s">
        <v>47</v>
      </c>
      <c r="B31" s="16" t="s">
        <v>48</v>
      </c>
      <c r="C31" s="5">
        <v>22096681.199999999</v>
      </c>
      <c r="D31" s="5">
        <v>205000</v>
      </c>
      <c r="E31" s="5">
        <f t="shared" si="0"/>
        <v>0.92774113064544739</v>
      </c>
      <c r="F31" s="5">
        <v>644809</v>
      </c>
      <c r="G31" s="14">
        <f t="shared" si="1"/>
        <v>31.792360218297201</v>
      </c>
    </row>
    <row r="32" spans="1:7" x14ac:dyDescent="0.3">
      <c r="A32" s="15" t="s">
        <v>49</v>
      </c>
      <c r="B32" s="16" t="s">
        <v>50</v>
      </c>
      <c r="C32" s="5">
        <v>572000</v>
      </c>
      <c r="D32" s="5">
        <v>0</v>
      </c>
      <c r="E32" s="5">
        <f t="shared" si="0"/>
        <v>0</v>
      </c>
      <c r="F32" s="5"/>
      <c r="G32" s="14" t="e">
        <f t="shared" si="1"/>
        <v>#DIV/0!</v>
      </c>
    </row>
    <row r="33" spans="1:7" x14ac:dyDescent="0.3">
      <c r="A33" s="15" t="s">
        <v>53</v>
      </c>
      <c r="B33" s="16" t="s">
        <v>54</v>
      </c>
      <c r="C33" s="5">
        <v>8080922.8200000003</v>
      </c>
      <c r="D33" s="5">
        <v>2000733.11</v>
      </c>
      <c r="E33" s="5">
        <f t="shared" si="0"/>
        <v>24.758720687793922</v>
      </c>
      <c r="F33" s="5">
        <v>1943000</v>
      </c>
      <c r="G33" s="14">
        <f t="shared" si="1"/>
        <v>102.97133865156974</v>
      </c>
    </row>
    <row r="34" spans="1:7" x14ac:dyDescent="0.3">
      <c r="A34" s="15" t="s">
        <v>55</v>
      </c>
      <c r="B34" s="16" t="s">
        <v>56</v>
      </c>
      <c r="C34" s="5">
        <v>770000</v>
      </c>
      <c r="D34" s="5">
        <v>183696</v>
      </c>
      <c r="E34" s="5">
        <f t="shared" si="0"/>
        <v>23.856623376623375</v>
      </c>
      <c r="F34" s="5">
        <v>235000</v>
      </c>
      <c r="G34" s="14">
        <f t="shared" si="1"/>
        <v>78.168510638297874</v>
      </c>
    </row>
    <row r="35" spans="1:7" ht="56.25" x14ac:dyDescent="0.3">
      <c r="A35" s="15" t="s">
        <v>57</v>
      </c>
      <c r="B35" s="16" t="s">
        <v>58</v>
      </c>
      <c r="C35" s="5">
        <v>54748050</v>
      </c>
      <c r="D35" s="5">
        <v>10516200</v>
      </c>
      <c r="E35" s="5">
        <f t="shared" si="0"/>
        <v>19.20835536608153</v>
      </c>
      <c r="F35" s="5">
        <v>4263900</v>
      </c>
      <c r="G35" s="14">
        <f t="shared" si="1"/>
        <v>246.63336382185324</v>
      </c>
    </row>
    <row r="36" spans="1:7" x14ac:dyDescent="0.3">
      <c r="A36" s="15" t="s">
        <v>59</v>
      </c>
      <c r="B36" s="16" t="s">
        <v>60</v>
      </c>
      <c r="C36" s="5"/>
      <c r="D36" s="5"/>
      <c r="E36" s="5" t="e">
        <f t="shared" si="0"/>
        <v>#DIV/0!</v>
      </c>
      <c r="F36" s="5">
        <v>2950000</v>
      </c>
      <c r="G36" s="14">
        <f t="shared" si="1"/>
        <v>0</v>
      </c>
    </row>
    <row r="37" spans="1:7" x14ac:dyDescent="0.3">
      <c r="A37" s="17" t="s">
        <v>61</v>
      </c>
      <c r="B37" s="18"/>
      <c r="C37" s="19">
        <f>SUM(C4:C36)</f>
        <v>793805384.1500001</v>
      </c>
      <c r="D37" s="19">
        <f>SUM(D4:D36)</f>
        <v>144925663.85000002</v>
      </c>
      <c r="E37" s="20">
        <f>D37*100/C37</f>
        <v>18.257077457994967</v>
      </c>
      <c r="F37" s="19">
        <f>SUM(F5:F36)</f>
        <v>129040670.73999999</v>
      </c>
      <c r="G37" s="21">
        <f t="shared" ref="G37" si="2">D37/F37*100</f>
        <v>112.31006706560463</v>
      </c>
    </row>
    <row r="39" spans="1:7" x14ac:dyDescent="0.3">
      <c r="C39" s="22"/>
    </row>
    <row r="40" spans="1:7" x14ac:dyDescent="0.3">
      <c r="C40" s="22"/>
    </row>
  </sheetData>
  <mergeCells count="2">
    <mergeCell ref="A2:E2"/>
    <mergeCell ref="A1:G1"/>
  </mergeCells>
  <pageMargins left="0.74803149606299213" right="0.74803149606299213" top="0.98425196850393704" bottom="0.98425196850393704" header="0.51181102362204722" footer="0.51181102362204722"/>
  <pageSetup paperSize="9" scale="5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G19"/>
  <sheetViews>
    <sheetView workbookViewId="0">
      <selection activeCell="F19" sqref="F19"/>
    </sheetView>
  </sheetViews>
  <sheetFormatPr defaultColWidth="9.140625" defaultRowHeight="18.75" x14ac:dyDescent="0.3"/>
  <cols>
    <col min="1" max="1" width="11.85546875" style="1" customWidth="1"/>
    <col min="2" max="2" width="84.7109375" style="1" customWidth="1"/>
    <col min="3" max="3" width="17.85546875" style="1" bestFit="1" customWidth="1"/>
    <col min="4" max="4" width="18.85546875" style="1" customWidth="1"/>
    <col min="5" max="5" width="17.85546875" style="1" bestFit="1" customWidth="1"/>
    <col min="6" max="6" width="22.42578125" style="2" customWidth="1"/>
    <col min="7" max="7" width="18.42578125" style="2" customWidth="1"/>
    <col min="8" max="16384" width="9.140625" style="1"/>
  </cols>
  <sheetData>
    <row r="1" spans="1:7" s="8" customFormat="1" ht="52.5" customHeight="1" x14ac:dyDescent="0.3">
      <c r="A1" s="36" t="s">
        <v>104</v>
      </c>
      <c r="B1" s="36"/>
      <c r="C1" s="36"/>
      <c r="D1" s="36"/>
      <c r="E1" s="36"/>
      <c r="F1" s="36"/>
      <c r="G1" s="36"/>
    </row>
    <row r="2" spans="1:7" s="8" customFormat="1" x14ac:dyDescent="0.3">
      <c r="A2" s="35"/>
      <c r="B2" s="35"/>
      <c r="C2" s="35"/>
      <c r="D2" s="35"/>
      <c r="E2" s="35"/>
      <c r="F2" s="9"/>
      <c r="G2" s="28" t="s">
        <v>0</v>
      </c>
    </row>
    <row r="3" spans="1:7" s="8" customFormat="1" ht="56.25" x14ac:dyDescent="0.3">
      <c r="A3" s="11" t="s">
        <v>1</v>
      </c>
      <c r="B3" s="11" t="s">
        <v>2</v>
      </c>
      <c r="C3" s="11" t="s">
        <v>87</v>
      </c>
      <c r="D3" s="11" t="s">
        <v>88</v>
      </c>
      <c r="E3" s="11" t="s">
        <v>62</v>
      </c>
      <c r="F3" s="11" t="s">
        <v>89</v>
      </c>
      <c r="G3" s="12" t="s">
        <v>92</v>
      </c>
    </row>
    <row r="4" spans="1:7" ht="37.5" x14ac:dyDescent="0.25">
      <c r="A4" s="15" t="s">
        <v>67</v>
      </c>
      <c r="B4" s="16" t="s">
        <v>68</v>
      </c>
      <c r="C4" s="7">
        <v>685933</v>
      </c>
      <c r="D4" s="7">
        <v>147084.09</v>
      </c>
      <c r="E4" s="14">
        <f>D4*100/C4</f>
        <v>21.442923725786628</v>
      </c>
      <c r="F4" s="3">
        <v>116003.57</v>
      </c>
      <c r="G4" s="14">
        <f>D4/F4*100</f>
        <v>126.79272715486256</v>
      </c>
    </row>
    <row r="5" spans="1:7" ht="56.25" x14ac:dyDescent="0.25">
      <c r="A5" s="15" t="s">
        <v>3</v>
      </c>
      <c r="B5" s="16" t="s">
        <v>4</v>
      </c>
      <c r="C5" s="7">
        <v>1451471</v>
      </c>
      <c r="D5" s="7">
        <v>274418.94</v>
      </c>
      <c r="E5" s="14">
        <f t="shared" ref="E5:E19" si="0">D5*100/C5</f>
        <v>18.906264059013235</v>
      </c>
      <c r="F5" s="3">
        <v>200484.31</v>
      </c>
      <c r="G5" s="14">
        <f t="shared" ref="G5:G18" si="1">D5/F5*100</f>
        <v>136.87801304750482</v>
      </c>
    </row>
    <row r="6" spans="1:7" ht="37.5" x14ac:dyDescent="0.25">
      <c r="A6" s="15" t="s">
        <v>5</v>
      </c>
      <c r="B6" s="16" t="s">
        <v>6</v>
      </c>
      <c r="C6" s="7">
        <v>674</v>
      </c>
      <c r="D6" s="7"/>
      <c r="E6" s="14">
        <f t="shared" si="0"/>
        <v>0</v>
      </c>
      <c r="F6" s="3">
        <v>0</v>
      </c>
      <c r="G6" s="14" t="e">
        <f t="shared" si="1"/>
        <v>#DIV/0!</v>
      </c>
    </row>
    <row r="7" spans="1:7" hidden="1" x14ac:dyDescent="0.25">
      <c r="A7" s="15" t="s">
        <v>70</v>
      </c>
      <c r="B7" s="16" t="s">
        <v>71</v>
      </c>
      <c r="C7" s="7"/>
      <c r="D7" s="7"/>
      <c r="E7" s="14"/>
      <c r="F7" s="3"/>
      <c r="G7" s="14" t="e">
        <f t="shared" si="1"/>
        <v>#DIV/0!</v>
      </c>
    </row>
    <row r="8" spans="1:7" x14ac:dyDescent="0.25">
      <c r="A8" s="15" t="s">
        <v>7</v>
      </c>
      <c r="B8" s="16" t="s">
        <v>8</v>
      </c>
      <c r="C8" s="7">
        <v>1000</v>
      </c>
      <c r="D8" s="7">
        <v>0</v>
      </c>
      <c r="E8" s="14">
        <f>D8*100/C8</f>
        <v>0</v>
      </c>
      <c r="F8" s="3">
        <v>0</v>
      </c>
      <c r="G8" s="14" t="e">
        <f>D8/F8*100</f>
        <v>#DIV/0!</v>
      </c>
    </row>
    <row r="9" spans="1:7" x14ac:dyDescent="0.25">
      <c r="A9" s="15" t="s">
        <v>9</v>
      </c>
      <c r="B9" s="16" t="s">
        <v>10</v>
      </c>
      <c r="C9" s="7">
        <v>6625</v>
      </c>
      <c r="D9" s="7">
        <v>6625</v>
      </c>
      <c r="E9" s="14">
        <f>D9*100/C9</f>
        <v>100</v>
      </c>
      <c r="F9" s="3">
        <v>4000</v>
      </c>
      <c r="G9" s="14">
        <f>D9/F9*100</f>
        <v>165.625</v>
      </c>
    </row>
    <row r="10" spans="1:7" ht="37.5" x14ac:dyDescent="0.25">
      <c r="A10" s="15" t="s">
        <v>65</v>
      </c>
      <c r="B10" s="16" t="s">
        <v>66</v>
      </c>
      <c r="C10" s="7">
        <v>12000</v>
      </c>
      <c r="D10" s="7">
        <v>2700</v>
      </c>
      <c r="E10" s="14">
        <f>D10*100/C10</f>
        <v>22.5</v>
      </c>
      <c r="F10" s="3">
        <v>2700</v>
      </c>
      <c r="G10" s="14">
        <f>D10/F10*100</f>
        <v>100</v>
      </c>
    </row>
    <row r="11" spans="1:7" x14ac:dyDescent="0.25">
      <c r="A11" s="15" t="s">
        <v>13</v>
      </c>
      <c r="B11" s="16" t="s">
        <v>14</v>
      </c>
      <c r="C11" s="7">
        <v>133335</v>
      </c>
      <c r="D11" s="7">
        <v>0</v>
      </c>
      <c r="E11" s="14"/>
      <c r="F11" s="3"/>
      <c r="G11" s="14"/>
    </row>
    <row r="12" spans="1:7" x14ac:dyDescent="0.25">
      <c r="A12" s="15" t="s">
        <v>19</v>
      </c>
      <c r="B12" s="16" t="s">
        <v>20</v>
      </c>
      <c r="C12" s="7">
        <v>14000</v>
      </c>
      <c r="D12" s="7">
        <v>0</v>
      </c>
      <c r="E12" s="14"/>
      <c r="F12" s="3"/>
      <c r="G12" s="14"/>
    </row>
    <row r="13" spans="1:7" x14ac:dyDescent="0.25">
      <c r="A13" s="15" t="s">
        <v>77</v>
      </c>
      <c r="B13" s="16" t="s">
        <v>24</v>
      </c>
      <c r="C13" s="7">
        <v>0</v>
      </c>
      <c r="D13" s="7">
        <v>0</v>
      </c>
      <c r="E13" s="14" t="e">
        <f>D13*100/C13</f>
        <v>#DIV/0!</v>
      </c>
      <c r="F13" s="3">
        <v>0</v>
      </c>
      <c r="G13" s="14" t="e">
        <f>D13/F13*100</f>
        <v>#DIV/0!</v>
      </c>
    </row>
    <row r="14" spans="1:7" ht="20.25" customHeight="1" x14ac:dyDescent="0.25">
      <c r="A14" s="15" t="s">
        <v>25</v>
      </c>
      <c r="B14" s="16" t="s">
        <v>26</v>
      </c>
      <c r="C14" s="7">
        <v>132000</v>
      </c>
      <c r="D14" s="7">
        <v>32914.019999999997</v>
      </c>
      <c r="E14" s="14">
        <f>D14*100/C14</f>
        <v>24.934863636363634</v>
      </c>
      <c r="F14" s="3">
        <v>10971.34</v>
      </c>
      <c r="G14" s="14">
        <f>D14/F14*100</f>
        <v>299.99999999999994</v>
      </c>
    </row>
    <row r="15" spans="1:7" ht="17.25" customHeight="1" x14ac:dyDescent="0.25">
      <c r="A15" s="15" t="s">
        <v>63</v>
      </c>
      <c r="B15" s="16" t="s">
        <v>64</v>
      </c>
      <c r="C15" s="7">
        <v>3500</v>
      </c>
      <c r="D15" s="7">
        <v>3500</v>
      </c>
      <c r="E15" s="14"/>
      <c r="F15" s="3"/>
      <c r="G15" s="14" t="e">
        <f>D15/F15*100</f>
        <v>#DIV/0!</v>
      </c>
    </row>
    <row r="16" spans="1:7" x14ac:dyDescent="0.25">
      <c r="A16" s="15" t="s">
        <v>27</v>
      </c>
      <c r="B16" s="16" t="s">
        <v>28</v>
      </c>
      <c r="C16" s="7">
        <v>600556</v>
      </c>
      <c r="D16" s="7">
        <v>162207</v>
      </c>
      <c r="E16" s="14">
        <f t="shared" si="0"/>
        <v>27.009471223333044</v>
      </c>
      <c r="F16" s="3">
        <v>57624.43</v>
      </c>
      <c r="G16" s="14">
        <f t="shared" si="1"/>
        <v>281.48998610485171</v>
      </c>
    </row>
    <row r="17" spans="1:7" x14ac:dyDescent="0.25">
      <c r="A17" s="15" t="s">
        <v>78</v>
      </c>
      <c r="B17" s="16" t="s">
        <v>79</v>
      </c>
      <c r="C17" s="7"/>
      <c r="D17" s="7"/>
      <c r="E17" s="14" t="e">
        <f t="shared" si="0"/>
        <v>#DIV/0!</v>
      </c>
      <c r="F17" s="3"/>
      <c r="G17" s="14"/>
    </row>
    <row r="18" spans="1:7" x14ac:dyDescent="0.25">
      <c r="A18" s="15" t="s">
        <v>43</v>
      </c>
      <c r="B18" s="16" t="s">
        <v>44</v>
      </c>
      <c r="C18" s="7">
        <v>291341</v>
      </c>
      <c r="D18" s="7">
        <v>48556.62</v>
      </c>
      <c r="E18" s="14">
        <f t="shared" si="0"/>
        <v>16.66659344204901</v>
      </c>
      <c r="F18" s="3">
        <v>46689.06</v>
      </c>
      <c r="G18" s="14">
        <f t="shared" si="1"/>
        <v>103.99999485960952</v>
      </c>
    </row>
    <row r="19" spans="1:7" x14ac:dyDescent="0.3">
      <c r="A19" s="31" t="s">
        <v>61</v>
      </c>
      <c r="B19" s="18"/>
      <c r="C19" s="19">
        <f>SUM(C4:C18)</f>
        <v>3332435</v>
      </c>
      <c r="D19" s="19">
        <f>SUM(D4:D18)</f>
        <v>678005.67</v>
      </c>
      <c r="E19" s="21">
        <f t="shared" si="0"/>
        <v>20.345653253551831</v>
      </c>
      <c r="F19" s="26">
        <f>SUM(F4:F18)</f>
        <v>438472.71</v>
      </c>
      <c r="G19" s="21">
        <f t="shared" ref="G19" si="2">D19/F19*100</f>
        <v>154.62893232283488</v>
      </c>
    </row>
  </sheetData>
  <mergeCells count="2">
    <mergeCell ref="A2:E2"/>
    <mergeCell ref="A1:G1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J23"/>
  <sheetViews>
    <sheetView zoomScaleNormal="100" workbookViewId="0">
      <selection activeCell="B12" sqref="B12"/>
    </sheetView>
  </sheetViews>
  <sheetFormatPr defaultColWidth="9.140625" defaultRowHeight="18.75" x14ac:dyDescent="0.3"/>
  <cols>
    <col min="1" max="1" width="10.28515625" style="8" customWidth="1"/>
    <col min="2" max="2" width="65.42578125" style="8" customWidth="1"/>
    <col min="3" max="3" width="21.7109375" style="8" customWidth="1"/>
    <col min="4" max="4" width="22.7109375" style="8" customWidth="1"/>
    <col min="5" max="5" width="15.42578125" style="8" customWidth="1"/>
    <col min="6" max="6" width="20.140625" style="8" customWidth="1"/>
    <col min="7" max="7" width="19.140625" style="8" customWidth="1"/>
    <col min="8" max="10" width="9.140625" style="8" customWidth="1"/>
    <col min="11" max="16384" width="9.140625" style="8"/>
  </cols>
  <sheetData>
    <row r="1" spans="1:10" ht="46.5" customHeight="1" x14ac:dyDescent="0.3">
      <c r="A1" s="36" t="s">
        <v>91</v>
      </c>
      <c r="B1" s="36"/>
      <c r="C1" s="36"/>
      <c r="D1" s="36"/>
      <c r="E1" s="36"/>
      <c r="F1" s="36"/>
      <c r="G1" s="36"/>
      <c r="H1" s="24"/>
      <c r="I1" s="24"/>
      <c r="J1" s="24"/>
    </row>
    <row r="2" spans="1:10" x14ac:dyDescent="0.3">
      <c r="A2" s="35"/>
      <c r="B2" s="35"/>
      <c r="C2" s="35"/>
      <c r="D2" s="35"/>
      <c r="E2" s="35"/>
      <c r="F2" s="9"/>
      <c r="G2" s="10" t="s">
        <v>0</v>
      </c>
      <c r="H2" s="10"/>
      <c r="I2" s="24"/>
      <c r="J2" s="24"/>
    </row>
    <row r="3" spans="1:10" ht="56.25" x14ac:dyDescent="0.3">
      <c r="A3" s="11" t="s">
        <v>1</v>
      </c>
      <c r="B3" s="11" t="s">
        <v>2</v>
      </c>
      <c r="C3" s="11" t="s">
        <v>87</v>
      </c>
      <c r="D3" s="11" t="s">
        <v>88</v>
      </c>
      <c r="E3" s="11" t="s">
        <v>62</v>
      </c>
      <c r="F3" s="11" t="s">
        <v>89</v>
      </c>
      <c r="G3" s="12" t="s">
        <v>92</v>
      </c>
    </row>
    <row r="4" spans="1:10" ht="75" x14ac:dyDescent="0.3">
      <c r="A4" s="15" t="s">
        <v>3</v>
      </c>
      <c r="B4" s="16" t="s">
        <v>4</v>
      </c>
      <c r="C4" s="25">
        <v>10843963</v>
      </c>
      <c r="D4" s="25">
        <v>1790190.8</v>
      </c>
      <c r="E4" s="14">
        <f>D4*100/C4</f>
        <v>16.508639876399432</v>
      </c>
      <c r="F4" s="5">
        <v>1790076.09</v>
      </c>
      <c r="G4" s="14">
        <f>D4/F4*100</f>
        <v>100.00640810749</v>
      </c>
    </row>
    <row r="5" spans="1:10" ht="56.25" x14ac:dyDescent="0.3">
      <c r="A5" s="15" t="s">
        <v>5</v>
      </c>
      <c r="B5" s="16" t="s">
        <v>6</v>
      </c>
      <c r="C5" s="25">
        <v>26047</v>
      </c>
      <c r="D5" s="25">
        <v>25114</v>
      </c>
      <c r="E5" s="14">
        <f t="shared" ref="E5:E20" si="0">D5*100/C5</f>
        <v>96.418013590816599</v>
      </c>
      <c r="F5" s="5"/>
      <c r="G5" s="14" t="e">
        <f>D5/F5*100</f>
        <v>#DIV/0!</v>
      </c>
    </row>
    <row r="6" spans="1:10" ht="18" customHeight="1" x14ac:dyDescent="0.3">
      <c r="A6" s="15" t="s">
        <v>70</v>
      </c>
      <c r="B6" s="16" t="s">
        <v>71</v>
      </c>
      <c r="C6" s="25">
        <v>520000</v>
      </c>
      <c r="D6" s="25">
        <v>520000</v>
      </c>
      <c r="E6" s="14">
        <f t="shared" si="0"/>
        <v>100</v>
      </c>
      <c r="F6" s="5">
        <v>0</v>
      </c>
      <c r="G6" s="14" t="e">
        <f t="shared" ref="G6" si="1">D7/F6*100</f>
        <v>#DIV/0!</v>
      </c>
    </row>
    <row r="7" spans="1:10" x14ac:dyDescent="0.3">
      <c r="A7" s="15" t="s">
        <v>7</v>
      </c>
      <c r="B7" s="16" t="s">
        <v>8</v>
      </c>
      <c r="C7" s="25">
        <v>100000</v>
      </c>
      <c r="D7" s="25">
        <v>0</v>
      </c>
      <c r="E7" s="14">
        <f t="shared" si="0"/>
        <v>0</v>
      </c>
      <c r="F7" s="5">
        <v>0</v>
      </c>
      <c r="G7" s="14" t="e">
        <f>D7/F7*100</f>
        <v>#DIV/0!</v>
      </c>
    </row>
    <row r="8" spans="1:10" x14ac:dyDescent="0.3">
      <c r="A8" s="15" t="s">
        <v>9</v>
      </c>
      <c r="B8" s="16" t="s">
        <v>10</v>
      </c>
      <c r="C8" s="25">
        <v>689000</v>
      </c>
      <c r="D8" s="25">
        <v>59647.17</v>
      </c>
      <c r="E8" s="14">
        <f t="shared" si="0"/>
        <v>8.657063860667634</v>
      </c>
      <c r="F8" s="5">
        <v>26000</v>
      </c>
      <c r="G8" s="14">
        <f t="shared" ref="G8:G21" si="2">D8/F8*100</f>
        <v>229.41219230769229</v>
      </c>
    </row>
    <row r="9" spans="1:10" ht="0.75" customHeight="1" x14ac:dyDescent="0.3">
      <c r="A9" s="15" t="s">
        <v>80</v>
      </c>
      <c r="B9" s="16" t="s">
        <v>16</v>
      </c>
      <c r="C9" s="25"/>
      <c r="D9" s="25"/>
      <c r="E9" s="14" t="e">
        <f t="shared" si="0"/>
        <v>#DIV/0!</v>
      </c>
      <c r="F9" s="5">
        <v>0</v>
      </c>
      <c r="G9" s="14" t="e">
        <f t="shared" si="2"/>
        <v>#DIV/0!</v>
      </c>
    </row>
    <row r="10" spans="1:10" x14ac:dyDescent="0.3">
      <c r="A10" s="15" t="s">
        <v>19</v>
      </c>
      <c r="B10" s="16" t="s">
        <v>20</v>
      </c>
      <c r="C10" s="25">
        <v>13900000</v>
      </c>
      <c r="D10" s="25">
        <v>1028997.21</v>
      </c>
      <c r="E10" s="14">
        <f t="shared" si="0"/>
        <v>7.4028576258992809</v>
      </c>
      <c r="F10" s="5"/>
      <c r="G10" s="14" t="e">
        <f t="shared" si="2"/>
        <v>#DIV/0!</v>
      </c>
    </row>
    <row r="11" spans="1:10" x14ac:dyDescent="0.3">
      <c r="A11" s="15" t="s">
        <v>21</v>
      </c>
      <c r="B11" s="16" t="s">
        <v>22</v>
      </c>
      <c r="C11" s="25">
        <v>23760016.16</v>
      </c>
      <c r="D11" s="25">
        <v>687169.2</v>
      </c>
      <c r="E11" s="14">
        <f t="shared" si="0"/>
        <v>2.8921242955922297</v>
      </c>
      <c r="F11" s="5">
        <v>500358</v>
      </c>
      <c r="G11" s="14">
        <f t="shared" si="2"/>
        <v>137.33550777643205</v>
      </c>
    </row>
    <row r="12" spans="1:10" x14ac:dyDescent="0.3">
      <c r="A12" s="15" t="s">
        <v>23</v>
      </c>
      <c r="B12" s="16" t="s">
        <v>24</v>
      </c>
      <c r="C12" s="25">
        <v>7703559.6600000001</v>
      </c>
      <c r="D12" s="25"/>
      <c r="E12" s="14">
        <f t="shared" si="0"/>
        <v>0</v>
      </c>
      <c r="F12" s="5"/>
      <c r="G12" s="14" t="e">
        <f t="shared" si="2"/>
        <v>#DIV/0!</v>
      </c>
    </row>
    <row r="13" spans="1:10" x14ac:dyDescent="0.3">
      <c r="A13" s="15" t="s">
        <v>25</v>
      </c>
      <c r="B13" s="16" t="s">
        <v>26</v>
      </c>
      <c r="C13" s="25">
        <v>2350000</v>
      </c>
      <c r="D13" s="25">
        <v>168396.32</v>
      </c>
      <c r="E13" s="14">
        <f t="shared" si="0"/>
        <v>7.16580085106383</v>
      </c>
      <c r="F13" s="5"/>
      <c r="G13" s="14" t="e">
        <f t="shared" si="2"/>
        <v>#DIV/0!</v>
      </c>
    </row>
    <row r="14" spans="1:10" x14ac:dyDescent="0.3">
      <c r="A14" s="15" t="s">
        <v>63</v>
      </c>
      <c r="B14" s="16" t="s">
        <v>64</v>
      </c>
      <c r="C14" s="25">
        <v>5400000</v>
      </c>
      <c r="D14" s="25">
        <v>28900</v>
      </c>
      <c r="E14" s="14">
        <f t="shared" si="0"/>
        <v>0.53518518518518521</v>
      </c>
      <c r="F14" s="5">
        <v>3268.72</v>
      </c>
      <c r="G14" s="14">
        <f t="shared" si="2"/>
        <v>884.13813358134075</v>
      </c>
    </row>
    <row r="15" spans="1:10" ht="18" customHeight="1" x14ac:dyDescent="0.3">
      <c r="A15" s="15" t="s">
        <v>27</v>
      </c>
      <c r="B15" s="16" t="s">
        <v>28</v>
      </c>
      <c r="C15" s="25">
        <v>32072477.199999999</v>
      </c>
      <c r="D15" s="25">
        <v>1693654.67</v>
      </c>
      <c r="E15" s="14">
        <f t="shared" si="0"/>
        <v>5.2807104965375107</v>
      </c>
      <c r="F15" s="5">
        <v>1276986.0900000001</v>
      </c>
      <c r="G15" s="14">
        <f t="shared" si="2"/>
        <v>132.6290617621371</v>
      </c>
    </row>
    <row r="16" spans="1:10" hidden="1" x14ac:dyDescent="0.3">
      <c r="A16" s="15" t="s">
        <v>78</v>
      </c>
      <c r="B16" s="16" t="s">
        <v>84</v>
      </c>
      <c r="C16" s="25"/>
      <c r="D16" s="25"/>
      <c r="E16" s="14" t="e">
        <f t="shared" si="0"/>
        <v>#DIV/0!</v>
      </c>
      <c r="F16" s="5">
        <v>0</v>
      </c>
      <c r="G16" s="14" t="e">
        <f t="shared" si="2"/>
        <v>#DIV/0!</v>
      </c>
    </row>
    <row r="17" spans="1:7" x14ac:dyDescent="0.3">
      <c r="A17" s="15" t="s">
        <v>93</v>
      </c>
      <c r="B17" s="16" t="s">
        <v>40</v>
      </c>
      <c r="C17" s="25">
        <v>278694</v>
      </c>
      <c r="D17" s="25"/>
      <c r="E17" s="14"/>
      <c r="F17" s="5"/>
      <c r="G17" s="14"/>
    </row>
    <row r="18" spans="1:7" x14ac:dyDescent="0.3">
      <c r="A18" s="15" t="s">
        <v>43</v>
      </c>
      <c r="B18" s="16" t="s">
        <v>44</v>
      </c>
      <c r="C18" s="25">
        <v>435216</v>
      </c>
      <c r="D18" s="25">
        <v>72535.839999999997</v>
      </c>
      <c r="E18" s="14">
        <f t="shared" si="0"/>
        <v>16.66662990331238</v>
      </c>
      <c r="F18" s="5">
        <v>69746</v>
      </c>
      <c r="G18" s="14">
        <f t="shared" si="2"/>
        <v>104</v>
      </c>
    </row>
    <row r="19" spans="1:7" x14ac:dyDescent="0.3">
      <c r="A19" s="15" t="s">
        <v>51</v>
      </c>
      <c r="B19" s="16" t="s">
        <v>52</v>
      </c>
      <c r="C19" s="25">
        <v>30393050</v>
      </c>
      <c r="D19" s="25">
        <v>4750000</v>
      </c>
      <c r="E19" s="14">
        <f t="shared" si="0"/>
        <v>15.628572979677919</v>
      </c>
      <c r="F19" s="5">
        <v>5225756.7300000004</v>
      </c>
      <c r="G19" s="14">
        <f t="shared" si="2"/>
        <v>90.895926569471214</v>
      </c>
    </row>
    <row r="20" spans="1:7" ht="24.75" customHeight="1" x14ac:dyDescent="0.3">
      <c r="A20" s="15" t="s">
        <v>53</v>
      </c>
      <c r="B20" s="16" t="s">
        <v>54</v>
      </c>
      <c r="C20" s="25">
        <v>67000</v>
      </c>
      <c r="D20" s="25">
        <v>0</v>
      </c>
      <c r="E20" s="14">
        <f t="shared" si="0"/>
        <v>0</v>
      </c>
      <c r="F20" s="5"/>
      <c r="G20" s="14" t="e">
        <f t="shared" si="2"/>
        <v>#DIV/0!</v>
      </c>
    </row>
    <row r="21" spans="1:7" x14ac:dyDescent="0.3">
      <c r="A21" s="17" t="s">
        <v>61</v>
      </c>
      <c r="B21" s="18"/>
      <c r="C21" s="19">
        <f>SUM(C4:C20)</f>
        <v>128539023.02</v>
      </c>
      <c r="D21" s="19">
        <f>SUM(D4:D20)</f>
        <v>10824605.210000001</v>
      </c>
      <c r="E21" s="21">
        <f>D21*100/C21</f>
        <v>8.4212599066633231</v>
      </c>
      <c r="F21" s="19">
        <f>SUM(F4:F19)</f>
        <v>8892191.6300000008</v>
      </c>
      <c r="G21" s="14">
        <f t="shared" si="2"/>
        <v>121.73157822510849</v>
      </c>
    </row>
    <row r="23" spans="1:7" x14ac:dyDescent="0.3">
      <c r="C23" s="22"/>
    </row>
  </sheetData>
  <mergeCells count="2">
    <mergeCell ref="A2:E2"/>
    <mergeCell ref="A1:G1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G19"/>
  <sheetViews>
    <sheetView topLeftCell="A2" zoomScaleNormal="100" workbookViewId="0">
      <selection activeCell="B18" sqref="B18"/>
    </sheetView>
  </sheetViews>
  <sheetFormatPr defaultColWidth="9.140625" defaultRowHeight="18.75" x14ac:dyDescent="0.3"/>
  <cols>
    <col min="1" max="1" width="9.140625" style="8"/>
    <col min="2" max="2" width="67.140625" style="8" customWidth="1"/>
    <col min="3" max="3" width="19.42578125" style="8" bestFit="1" customWidth="1"/>
    <col min="4" max="5" width="17.85546875" style="8" bestFit="1" customWidth="1"/>
    <col min="6" max="6" width="22.42578125" style="8" customWidth="1"/>
    <col min="7" max="7" width="21.140625" style="8" customWidth="1"/>
    <col min="8" max="16384" width="9.140625" style="8"/>
  </cols>
  <sheetData>
    <row r="1" spans="1:7" ht="38.25" customHeight="1" x14ac:dyDescent="0.3">
      <c r="A1" s="36" t="s">
        <v>94</v>
      </c>
      <c r="B1" s="36"/>
      <c r="C1" s="36"/>
      <c r="D1" s="36"/>
      <c r="E1" s="36"/>
      <c r="F1" s="36"/>
      <c r="G1" s="36"/>
    </row>
    <row r="2" spans="1:7" x14ac:dyDescent="0.3">
      <c r="A2" s="35"/>
      <c r="B2" s="35"/>
      <c r="C2" s="35"/>
      <c r="D2" s="35"/>
      <c r="E2" s="35"/>
      <c r="F2" s="9"/>
      <c r="G2" s="10" t="s">
        <v>0</v>
      </c>
    </row>
    <row r="3" spans="1:7" ht="56.25" x14ac:dyDescent="0.3">
      <c r="A3" s="11" t="s">
        <v>1</v>
      </c>
      <c r="B3" s="11" t="s">
        <v>2</v>
      </c>
      <c r="C3" s="11" t="s">
        <v>87</v>
      </c>
      <c r="D3" s="11" t="s">
        <v>88</v>
      </c>
      <c r="E3" s="11" t="s">
        <v>62</v>
      </c>
      <c r="F3" s="11" t="s">
        <v>95</v>
      </c>
      <c r="G3" s="12" t="s">
        <v>92</v>
      </c>
    </row>
    <row r="4" spans="1:7" ht="75" x14ac:dyDescent="0.3">
      <c r="A4" s="15" t="s">
        <v>3</v>
      </c>
      <c r="B4" s="16" t="s">
        <v>4</v>
      </c>
      <c r="C4" s="25">
        <v>6148290</v>
      </c>
      <c r="D4" s="25">
        <v>1252558.5900000001</v>
      </c>
      <c r="E4" s="14">
        <f>D4*100/C4</f>
        <v>20.37247088214772</v>
      </c>
      <c r="F4" s="5">
        <v>4733043.0199999996</v>
      </c>
      <c r="G4" s="14">
        <f>D4/F4*100</f>
        <v>26.464128568178534</v>
      </c>
    </row>
    <row r="5" spans="1:7" ht="56.25" x14ac:dyDescent="0.3">
      <c r="A5" s="15" t="s">
        <v>5</v>
      </c>
      <c r="B5" s="16" t="s">
        <v>6</v>
      </c>
      <c r="C5" s="25">
        <v>5119</v>
      </c>
      <c r="D5" s="25">
        <v>0</v>
      </c>
      <c r="E5" s="14">
        <f t="shared" ref="E5:E18" si="0">D5*100/C5</f>
        <v>0</v>
      </c>
      <c r="F5" s="5">
        <v>5155</v>
      </c>
      <c r="G5" s="14">
        <f t="shared" ref="G5:G18" si="1">D5/F5*100</f>
        <v>0</v>
      </c>
    </row>
    <row r="6" spans="1:7" hidden="1" x14ac:dyDescent="0.3">
      <c r="A6" s="15" t="s">
        <v>70</v>
      </c>
      <c r="B6" s="16" t="s">
        <v>71</v>
      </c>
      <c r="C6" s="25">
        <v>0</v>
      </c>
      <c r="D6" s="25">
        <v>0</v>
      </c>
      <c r="E6" s="14" t="e">
        <f t="shared" si="0"/>
        <v>#DIV/0!</v>
      </c>
      <c r="F6" s="5">
        <v>0</v>
      </c>
      <c r="G6" s="14" t="e">
        <f t="shared" si="1"/>
        <v>#DIV/0!</v>
      </c>
    </row>
    <row r="7" spans="1:7" x14ac:dyDescent="0.3">
      <c r="A7" s="15" t="s">
        <v>7</v>
      </c>
      <c r="B7" s="16" t="s">
        <v>8</v>
      </c>
      <c r="C7" s="25">
        <v>50000</v>
      </c>
      <c r="D7" s="25">
        <v>0</v>
      </c>
      <c r="E7" s="14">
        <f t="shared" si="0"/>
        <v>0</v>
      </c>
      <c r="F7" s="5">
        <v>0</v>
      </c>
      <c r="G7" s="14" t="e">
        <f t="shared" si="1"/>
        <v>#DIV/0!</v>
      </c>
    </row>
    <row r="8" spans="1:7" x14ac:dyDescent="0.3">
      <c r="A8" s="15" t="s">
        <v>9</v>
      </c>
      <c r="B8" s="16" t="s">
        <v>10</v>
      </c>
      <c r="C8" s="25">
        <v>39300</v>
      </c>
      <c r="D8" s="25">
        <v>21000</v>
      </c>
      <c r="E8" s="14">
        <f t="shared" si="0"/>
        <v>53.435114503816791</v>
      </c>
      <c r="F8" s="5">
        <v>100438</v>
      </c>
      <c r="G8" s="14">
        <f t="shared" si="1"/>
        <v>20.908421115514049</v>
      </c>
    </row>
    <row r="9" spans="1:7" ht="56.25" x14ac:dyDescent="0.3">
      <c r="A9" s="15" t="s">
        <v>65</v>
      </c>
      <c r="B9" s="16" t="s">
        <v>66</v>
      </c>
      <c r="C9" s="25">
        <v>312000</v>
      </c>
      <c r="D9" s="25">
        <v>38000</v>
      </c>
      <c r="E9" s="14">
        <f t="shared" si="0"/>
        <v>12.179487179487179</v>
      </c>
      <c r="F9" s="5">
        <v>26850</v>
      </c>
      <c r="G9" s="14">
        <f t="shared" si="1"/>
        <v>141.52700186219741</v>
      </c>
    </row>
    <row r="10" spans="1:7" x14ac:dyDescent="0.3">
      <c r="A10" s="15" t="s">
        <v>17</v>
      </c>
      <c r="B10" s="16" t="s">
        <v>18</v>
      </c>
      <c r="C10" s="25">
        <v>50000</v>
      </c>
      <c r="D10" s="25">
        <v>3150</v>
      </c>
      <c r="E10" s="14">
        <f t="shared" si="0"/>
        <v>6.3</v>
      </c>
      <c r="F10" s="5">
        <v>247500</v>
      </c>
      <c r="G10" s="14">
        <f t="shared" si="1"/>
        <v>1.2727272727272727</v>
      </c>
    </row>
    <row r="11" spans="1:7" x14ac:dyDescent="0.3">
      <c r="A11" s="15" t="s">
        <v>21</v>
      </c>
      <c r="B11" s="16" t="s">
        <v>22</v>
      </c>
      <c r="C11" s="25">
        <v>2167471.5299999998</v>
      </c>
      <c r="D11" s="25">
        <v>11387</v>
      </c>
      <c r="E11" s="14">
        <f t="shared" si="0"/>
        <v>0.52535868833303667</v>
      </c>
      <c r="F11" s="5">
        <v>395667.45</v>
      </c>
      <c r="G11" s="14">
        <f t="shared" si="1"/>
        <v>2.8779218507865636</v>
      </c>
    </row>
    <row r="12" spans="1:7" x14ac:dyDescent="0.3">
      <c r="A12" s="15" t="s">
        <v>77</v>
      </c>
      <c r="B12" s="16" t="s">
        <v>24</v>
      </c>
      <c r="C12" s="25">
        <v>746794.53</v>
      </c>
      <c r="D12" s="25"/>
      <c r="E12" s="14"/>
      <c r="F12" s="5"/>
      <c r="G12" s="14"/>
    </row>
    <row r="13" spans="1:7" x14ac:dyDescent="0.3">
      <c r="A13" s="15" t="s">
        <v>25</v>
      </c>
      <c r="B13" s="16" t="s">
        <v>26</v>
      </c>
      <c r="C13" s="25">
        <v>465000</v>
      </c>
      <c r="D13" s="25">
        <v>59658.400000000001</v>
      </c>
      <c r="E13" s="14">
        <f t="shared" si="0"/>
        <v>12.829763440860216</v>
      </c>
      <c r="F13" s="5">
        <v>372683.09</v>
      </c>
      <c r="G13" s="14">
        <f t="shared" si="1"/>
        <v>16.007809745271782</v>
      </c>
    </row>
    <row r="14" spans="1:7" x14ac:dyDescent="0.3">
      <c r="A14" s="15" t="s">
        <v>63</v>
      </c>
      <c r="B14" s="16" t="s">
        <v>64</v>
      </c>
      <c r="C14" s="25">
        <v>150000</v>
      </c>
      <c r="D14" s="25">
        <v>30169.27</v>
      </c>
      <c r="E14" s="14">
        <f t="shared" si="0"/>
        <v>20.112846666666666</v>
      </c>
      <c r="F14" s="5">
        <v>602344.56999999995</v>
      </c>
      <c r="G14" s="14">
        <f t="shared" si="1"/>
        <v>5.0086398222200295</v>
      </c>
    </row>
    <row r="15" spans="1:7" x14ac:dyDescent="0.3">
      <c r="A15" s="15" t="s">
        <v>27</v>
      </c>
      <c r="B15" s="16" t="s">
        <v>28</v>
      </c>
      <c r="C15" s="25">
        <v>6748161</v>
      </c>
      <c r="D15" s="25">
        <v>226984.32000000001</v>
      </c>
      <c r="E15" s="14">
        <f t="shared" si="0"/>
        <v>3.3636470736249477</v>
      </c>
      <c r="F15" s="5">
        <v>4317109.21</v>
      </c>
      <c r="G15" s="14">
        <f t="shared" si="1"/>
        <v>5.2577849889509745</v>
      </c>
    </row>
    <row r="16" spans="1:7" x14ac:dyDescent="0.3">
      <c r="A16" s="15" t="s">
        <v>43</v>
      </c>
      <c r="B16" s="16" t="s">
        <v>44</v>
      </c>
      <c r="C16" s="25">
        <v>110430</v>
      </c>
      <c r="D16" s="25">
        <v>27607.35</v>
      </c>
      <c r="E16" s="14">
        <f t="shared" si="0"/>
        <v>24.99986416734583</v>
      </c>
      <c r="F16" s="5">
        <v>105161.13</v>
      </c>
      <c r="G16" s="14">
        <f t="shared" si="1"/>
        <v>26.252428059683265</v>
      </c>
    </row>
    <row r="17" spans="1:7" x14ac:dyDescent="0.3">
      <c r="A17" s="15" t="s">
        <v>45</v>
      </c>
      <c r="B17" s="16" t="s">
        <v>46</v>
      </c>
      <c r="C17" s="25">
        <v>45000</v>
      </c>
      <c r="D17" s="25">
        <v>20000</v>
      </c>
      <c r="E17" s="14">
        <f t="shared" si="0"/>
        <v>44.444444444444443</v>
      </c>
      <c r="F17" s="5">
        <v>31744.11</v>
      </c>
      <c r="G17" s="14">
        <f t="shared" si="1"/>
        <v>63.003813935876607</v>
      </c>
    </row>
    <row r="18" spans="1:7" x14ac:dyDescent="0.3">
      <c r="A18" s="15" t="s">
        <v>51</v>
      </c>
      <c r="B18" s="16" t="s">
        <v>52</v>
      </c>
      <c r="C18" s="25">
        <v>8628137</v>
      </c>
      <c r="D18" s="25">
        <v>2090000</v>
      </c>
      <c r="E18" s="14">
        <f t="shared" si="0"/>
        <v>24.223073880259435</v>
      </c>
      <c r="F18" s="5">
        <v>6696114.4000000004</v>
      </c>
      <c r="G18" s="14">
        <f t="shared" si="1"/>
        <v>31.212131023328993</v>
      </c>
    </row>
    <row r="19" spans="1:7" x14ac:dyDescent="0.3">
      <c r="A19" s="17" t="s">
        <v>61</v>
      </c>
      <c r="B19" s="18"/>
      <c r="C19" s="19">
        <f>SUM(C4:C18)</f>
        <v>25665703.059999999</v>
      </c>
      <c r="D19" s="19">
        <f>SUM(D4:D18)</f>
        <v>3780514.93</v>
      </c>
      <c r="E19" s="21">
        <f t="shared" ref="E19" si="2">D19*100/C19</f>
        <v>14.729831951854585</v>
      </c>
      <c r="F19" s="19">
        <f>SUM(F4:F18)</f>
        <v>17633809.98</v>
      </c>
      <c r="G19" s="14">
        <f t="shared" ref="G19" si="3">D19/F19*100</f>
        <v>21.439013657784692</v>
      </c>
    </row>
  </sheetData>
  <mergeCells count="2">
    <mergeCell ref="A2:E2"/>
    <mergeCell ref="A1:G1"/>
  </mergeCells>
  <pageMargins left="0.7" right="0.7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17"/>
  <sheetViews>
    <sheetView workbookViewId="0">
      <selection activeCell="F16" sqref="F16"/>
    </sheetView>
  </sheetViews>
  <sheetFormatPr defaultColWidth="9.140625" defaultRowHeight="18.75" x14ac:dyDescent="0.3"/>
  <cols>
    <col min="1" max="1" width="9.140625" style="8"/>
    <col min="2" max="2" width="74" style="8" customWidth="1"/>
    <col min="3" max="5" width="17.85546875" style="8" bestFit="1" customWidth="1"/>
    <col min="6" max="6" width="22.42578125" style="8" customWidth="1"/>
    <col min="7" max="7" width="21.140625" style="8" customWidth="1"/>
    <col min="8" max="13" width="9.140625" style="8"/>
    <col min="14" max="14" width="9.140625" style="8" customWidth="1"/>
    <col min="15" max="16384" width="9.140625" style="8"/>
  </cols>
  <sheetData>
    <row r="1" spans="1:7" ht="52.5" customHeight="1" x14ac:dyDescent="0.3">
      <c r="A1" s="36" t="s">
        <v>96</v>
      </c>
      <c r="B1" s="36"/>
      <c r="C1" s="36"/>
      <c r="D1" s="36"/>
      <c r="E1" s="36"/>
      <c r="F1" s="36"/>
      <c r="G1" s="36"/>
    </row>
    <row r="2" spans="1:7" x14ac:dyDescent="0.3">
      <c r="A2" s="35"/>
      <c r="B2" s="35"/>
      <c r="C2" s="35"/>
      <c r="D2" s="35"/>
      <c r="E2" s="35"/>
      <c r="F2" s="9"/>
      <c r="G2" s="10" t="s">
        <v>0</v>
      </c>
    </row>
    <row r="3" spans="1:7" ht="56.25" x14ac:dyDescent="0.3">
      <c r="A3" s="11" t="s">
        <v>1</v>
      </c>
      <c r="B3" s="11" t="s">
        <v>2</v>
      </c>
      <c r="C3" s="11" t="s">
        <v>87</v>
      </c>
      <c r="D3" s="11" t="s">
        <v>88</v>
      </c>
      <c r="E3" s="11" t="s">
        <v>62</v>
      </c>
      <c r="F3" s="11" t="s">
        <v>89</v>
      </c>
      <c r="G3" s="12" t="s">
        <v>92</v>
      </c>
    </row>
    <row r="4" spans="1:7" ht="37.5" x14ac:dyDescent="0.3">
      <c r="A4" s="15" t="s">
        <v>67</v>
      </c>
      <c r="B4" s="16" t="s">
        <v>68</v>
      </c>
      <c r="C4" s="25">
        <v>685933</v>
      </c>
      <c r="D4" s="25">
        <v>141624.35</v>
      </c>
      <c r="E4" s="14">
        <f>D4*100/C4</f>
        <v>20.64696551995603</v>
      </c>
      <c r="F4" s="5">
        <v>133606.43</v>
      </c>
      <c r="G4" s="14">
        <f>D4/F4*100</f>
        <v>106.00114829802729</v>
      </c>
    </row>
    <row r="5" spans="1:7" ht="56.25" x14ac:dyDescent="0.3">
      <c r="A5" s="15" t="s">
        <v>3</v>
      </c>
      <c r="B5" s="16" t="s">
        <v>4</v>
      </c>
      <c r="C5" s="25">
        <v>2070962</v>
      </c>
      <c r="D5" s="25">
        <v>293179.40999999997</v>
      </c>
      <c r="E5" s="14">
        <f t="shared" ref="E5:E15" si="0">D5*100/C5</f>
        <v>14.156677428171061</v>
      </c>
      <c r="F5" s="5">
        <v>252583.39</v>
      </c>
      <c r="G5" s="14">
        <f t="shared" ref="G5:G15" si="1">D5/F5*100</f>
        <v>116.07232367892439</v>
      </c>
    </row>
    <row r="6" spans="1:7" ht="56.25" x14ac:dyDescent="0.3">
      <c r="A6" s="15" t="s">
        <v>5</v>
      </c>
      <c r="B6" s="16" t="s">
        <v>6</v>
      </c>
      <c r="C6" s="25">
        <v>344</v>
      </c>
      <c r="D6" s="25"/>
      <c r="E6" s="14">
        <f t="shared" si="0"/>
        <v>0</v>
      </c>
      <c r="F6" s="5"/>
      <c r="G6" s="14" t="e">
        <f t="shared" si="1"/>
        <v>#DIV/0!</v>
      </c>
    </row>
    <row r="7" spans="1:7" hidden="1" x14ac:dyDescent="0.3">
      <c r="A7" s="15" t="s">
        <v>70</v>
      </c>
      <c r="B7" s="16" t="s">
        <v>71</v>
      </c>
      <c r="C7" s="25"/>
      <c r="D7" s="25"/>
      <c r="E7" s="14" t="e">
        <f t="shared" si="0"/>
        <v>#DIV/0!</v>
      </c>
      <c r="F7" s="5">
        <v>0</v>
      </c>
      <c r="G7" s="14" t="e">
        <f t="shared" si="1"/>
        <v>#DIV/0!</v>
      </c>
    </row>
    <row r="8" spans="1:7" x14ac:dyDescent="0.3">
      <c r="A8" s="15" t="s">
        <v>7</v>
      </c>
      <c r="B8" s="16" t="s">
        <v>8</v>
      </c>
      <c r="C8" s="25">
        <v>1000</v>
      </c>
      <c r="D8" s="25">
        <v>0</v>
      </c>
      <c r="E8" s="14">
        <f t="shared" si="0"/>
        <v>0</v>
      </c>
      <c r="F8" s="5">
        <v>0</v>
      </c>
      <c r="G8" s="14" t="e">
        <f t="shared" si="1"/>
        <v>#DIV/0!</v>
      </c>
    </row>
    <row r="9" spans="1:7" x14ac:dyDescent="0.3">
      <c r="A9" s="15" t="s">
        <v>9</v>
      </c>
      <c r="B9" s="16" t="s">
        <v>10</v>
      </c>
      <c r="C9" s="25">
        <v>8592.61</v>
      </c>
      <c r="D9" s="25">
        <v>7592.61</v>
      </c>
      <c r="E9" s="14">
        <f t="shared" si="0"/>
        <v>88.36209254231251</v>
      </c>
      <c r="F9" s="5">
        <v>4000</v>
      </c>
      <c r="G9" s="14">
        <f t="shared" si="1"/>
        <v>189.81524999999999</v>
      </c>
    </row>
    <row r="10" spans="1:7" ht="37.5" x14ac:dyDescent="0.3">
      <c r="A10" s="15" t="s">
        <v>97</v>
      </c>
      <c r="B10" s="16" t="s">
        <v>66</v>
      </c>
      <c r="C10" s="25">
        <v>66667</v>
      </c>
      <c r="D10" s="25"/>
      <c r="E10" s="14"/>
      <c r="F10" s="5"/>
      <c r="G10" s="14"/>
    </row>
    <row r="11" spans="1:7" x14ac:dyDescent="0.3">
      <c r="A11" s="15" t="s">
        <v>25</v>
      </c>
      <c r="B11" s="16" t="s">
        <v>26</v>
      </c>
      <c r="C11" s="25">
        <v>119257.96</v>
      </c>
      <c r="D11" s="25">
        <v>92635.18</v>
      </c>
      <c r="E11" s="14">
        <f t="shared" si="0"/>
        <v>77.676307728222085</v>
      </c>
      <c r="F11" s="5"/>
      <c r="G11" s="14" t="e">
        <f t="shared" si="1"/>
        <v>#DIV/0!</v>
      </c>
    </row>
    <row r="12" spans="1:7" x14ac:dyDescent="0.3">
      <c r="A12" s="15" t="s">
        <v>63</v>
      </c>
      <c r="B12" s="16" t="s">
        <v>64</v>
      </c>
      <c r="C12" s="25">
        <v>300000</v>
      </c>
      <c r="D12" s="25">
        <v>0</v>
      </c>
      <c r="E12" s="14">
        <f t="shared" si="0"/>
        <v>0</v>
      </c>
      <c r="F12" s="5"/>
      <c r="G12" s="14" t="e">
        <f t="shared" si="1"/>
        <v>#DIV/0!</v>
      </c>
    </row>
    <row r="13" spans="1:7" x14ac:dyDescent="0.3">
      <c r="A13" s="15" t="s">
        <v>27</v>
      </c>
      <c r="B13" s="16" t="s">
        <v>28</v>
      </c>
      <c r="C13" s="25">
        <v>500334</v>
      </c>
      <c r="D13" s="25">
        <v>198830</v>
      </c>
      <c r="E13" s="14">
        <f t="shared" si="0"/>
        <v>39.739454044698142</v>
      </c>
      <c r="F13" s="5">
        <v>78400</v>
      </c>
      <c r="G13" s="14">
        <f t="shared" si="1"/>
        <v>253.60969387755102</v>
      </c>
    </row>
    <row r="14" spans="1:7" x14ac:dyDescent="0.3">
      <c r="A14" s="15" t="s">
        <v>78</v>
      </c>
      <c r="B14" s="16" t="s">
        <v>84</v>
      </c>
      <c r="C14" s="25"/>
      <c r="D14" s="25"/>
      <c r="E14" s="14" t="e">
        <f t="shared" si="0"/>
        <v>#DIV/0!</v>
      </c>
      <c r="F14" s="5">
        <v>0</v>
      </c>
      <c r="G14" s="14" t="e">
        <f t="shared" si="1"/>
        <v>#DIV/0!</v>
      </c>
    </row>
    <row r="15" spans="1:7" x14ac:dyDescent="0.3">
      <c r="A15" s="15" t="s">
        <v>43</v>
      </c>
      <c r="B15" s="16" t="s">
        <v>44</v>
      </c>
      <c r="C15" s="25">
        <v>76080</v>
      </c>
      <c r="D15" s="25">
        <v>19020</v>
      </c>
      <c r="E15" s="14">
        <f t="shared" si="0"/>
        <v>25</v>
      </c>
      <c r="F15" s="5">
        <v>18288.45</v>
      </c>
      <c r="G15" s="14">
        <f t="shared" si="1"/>
        <v>104.00006561518336</v>
      </c>
    </row>
    <row r="16" spans="1:7" s="27" customFormat="1" x14ac:dyDescent="0.3">
      <c r="A16" s="17" t="s">
        <v>61</v>
      </c>
      <c r="B16" s="18"/>
      <c r="C16" s="19">
        <f>SUM(C4:C15)</f>
        <v>3829170.57</v>
      </c>
      <c r="D16" s="19">
        <f>SUM(D4:D15)</f>
        <v>752881.55</v>
      </c>
      <c r="E16" s="21">
        <f t="shared" ref="E16" si="2">D16*100/C16</f>
        <v>19.661739696281014</v>
      </c>
      <c r="F16" s="26">
        <f>SUM(F4:F15)</f>
        <v>486878.27</v>
      </c>
      <c r="G16" s="21">
        <f>D16/F16*100</f>
        <v>154.6344530841354</v>
      </c>
    </row>
    <row r="17" spans="3:4" x14ac:dyDescent="0.3">
      <c r="C17" s="22"/>
      <c r="D17" s="22"/>
    </row>
  </sheetData>
  <mergeCells count="2">
    <mergeCell ref="A2:E2"/>
    <mergeCell ref="A1:G1"/>
  </mergeCells>
  <pageMargins left="0.7" right="0.7" top="0.75" bottom="0.75" header="0.3" footer="0.3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18"/>
  <sheetViews>
    <sheetView workbookViewId="0">
      <selection activeCell="F17" sqref="F17"/>
    </sheetView>
  </sheetViews>
  <sheetFormatPr defaultColWidth="9.140625" defaultRowHeight="18.75" x14ac:dyDescent="0.3"/>
  <cols>
    <col min="1" max="1" width="12.42578125" style="2" customWidth="1"/>
    <col min="2" max="2" width="74.5703125" style="2" customWidth="1"/>
    <col min="3" max="3" width="17.85546875" style="2" bestFit="1" customWidth="1"/>
    <col min="4" max="4" width="18.140625" style="2" customWidth="1"/>
    <col min="5" max="5" width="15.42578125" style="2" bestFit="1" customWidth="1"/>
    <col min="6" max="6" width="22.42578125" style="2" customWidth="1"/>
    <col min="7" max="7" width="21.140625" style="2" customWidth="1"/>
    <col min="8" max="16384" width="9.140625" style="2"/>
  </cols>
  <sheetData>
    <row r="1" spans="1:7" s="8" customFormat="1" ht="52.5" customHeight="1" x14ac:dyDescent="0.3">
      <c r="A1" s="36" t="s">
        <v>98</v>
      </c>
      <c r="B1" s="36"/>
      <c r="C1" s="36"/>
      <c r="D1" s="36"/>
      <c r="E1" s="36"/>
      <c r="F1" s="36"/>
      <c r="G1" s="36"/>
    </row>
    <row r="2" spans="1:7" s="8" customFormat="1" x14ac:dyDescent="0.3">
      <c r="A2" s="35"/>
      <c r="B2" s="35"/>
      <c r="C2" s="35"/>
      <c r="D2" s="35"/>
      <c r="E2" s="35"/>
      <c r="F2" s="9"/>
      <c r="G2" s="10" t="s">
        <v>0</v>
      </c>
    </row>
    <row r="3" spans="1:7" s="8" customFormat="1" ht="56.25" x14ac:dyDescent="0.3">
      <c r="A3" s="11" t="s">
        <v>1</v>
      </c>
      <c r="B3" s="11" t="s">
        <v>2</v>
      </c>
      <c r="C3" s="11" t="s">
        <v>87</v>
      </c>
      <c r="D3" s="11" t="s">
        <v>85</v>
      </c>
      <c r="E3" s="11" t="s">
        <v>62</v>
      </c>
      <c r="F3" s="11" t="s">
        <v>89</v>
      </c>
      <c r="G3" s="12" t="s">
        <v>92</v>
      </c>
    </row>
    <row r="4" spans="1:7" ht="37.5" x14ac:dyDescent="0.3">
      <c r="A4" s="15" t="s">
        <v>67</v>
      </c>
      <c r="B4" s="16" t="s">
        <v>68</v>
      </c>
      <c r="C4" s="7">
        <v>665933</v>
      </c>
      <c r="D4" s="7">
        <v>110304.76</v>
      </c>
      <c r="E4" s="4">
        <f>D4*100/C4</f>
        <v>16.563942618852046</v>
      </c>
      <c r="F4" s="3">
        <v>123653.57</v>
      </c>
      <c r="G4" s="4">
        <f>D4/F4*100</f>
        <v>89.204670758798144</v>
      </c>
    </row>
    <row r="5" spans="1:7" ht="56.25" x14ac:dyDescent="0.3">
      <c r="A5" s="15" t="s">
        <v>3</v>
      </c>
      <c r="B5" s="16" t="s">
        <v>4</v>
      </c>
      <c r="C5" s="7">
        <v>1203145.7</v>
      </c>
      <c r="D5" s="7">
        <v>145134.26</v>
      </c>
      <c r="E5" s="4">
        <f t="shared" ref="E5:E16" si="0">D5*100/C5</f>
        <v>12.062899780134693</v>
      </c>
      <c r="F5" s="3">
        <v>183115.07</v>
      </c>
      <c r="G5" s="4">
        <f t="shared" ref="G5:G16" si="1">D5/F5*100</f>
        <v>79.258501225486242</v>
      </c>
    </row>
    <row r="6" spans="1:7" ht="57.75" customHeight="1" x14ac:dyDescent="0.3">
      <c r="A6" s="15" t="s">
        <v>5</v>
      </c>
      <c r="B6" s="16" t="s">
        <v>6</v>
      </c>
      <c r="C6" s="7">
        <v>466</v>
      </c>
      <c r="D6" s="7">
        <v>466</v>
      </c>
      <c r="E6" s="4">
        <f t="shared" si="0"/>
        <v>100</v>
      </c>
      <c r="F6" s="3"/>
      <c r="G6" s="4" t="e">
        <f t="shared" si="1"/>
        <v>#DIV/0!</v>
      </c>
    </row>
    <row r="7" spans="1:7" ht="18.75" customHeight="1" x14ac:dyDescent="0.3">
      <c r="A7" s="15" t="s">
        <v>70</v>
      </c>
      <c r="B7" s="16" t="s">
        <v>71</v>
      </c>
      <c r="C7" s="7">
        <v>160000</v>
      </c>
      <c r="D7" s="7">
        <v>160000</v>
      </c>
      <c r="E7" s="4">
        <f t="shared" si="0"/>
        <v>100</v>
      </c>
      <c r="F7" s="3">
        <v>0</v>
      </c>
      <c r="G7" s="4" t="e">
        <f t="shared" si="1"/>
        <v>#DIV/0!</v>
      </c>
    </row>
    <row r="8" spans="1:7" x14ac:dyDescent="0.3">
      <c r="A8" s="15" t="s">
        <v>7</v>
      </c>
      <c r="B8" s="16" t="s">
        <v>8</v>
      </c>
      <c r="C8" s="7">
        <v>1000</v>
      </c>
      <c r="D8" s="7">
        <v>0</v>
      </c>
      <c r="E8" s="4">
        <f t="shared" si="0"/>
        <v>0</v>
      </c>
      <c r="F8" s="3">
        <v>0</v>
      </c>
      <c r="G8" s="4" t="e">
        <f t="shared" si="1"/>
        <v>#DIV/0!</v>
      </c>
    </row>
    <row r="9" spans="1:7" x14ac:dyDescent="0.3">
      <c r="A9" s="15" t="s">
        <v>9</v>
      </c>
      <c r="B9" s="16" t="s">
        <v>10</v>
      </c>
      <c r="C9" s="7">
        <v>4000</v>
      </c>
      <c r="D9" s="7">
        <v>4000</v>
      </c>
      <c r="E9" s="4">
        <f t="shared" si="0"/>
        <v>100</v>
      </c>
      <c r="F9" s="3">
        <v>4000</v>
      </c>
      <c r="G9" s="4">
        <f t="shared" si="1"/>
        <v>100</v>
      </c>
    </row>
    <row r="10" spans="1:7" ht="37.5" x14ac:dyDescent="0.3">
      <c r="A10" s="15" t="s">
        <v>65</v>
      </c>
      <c r="B10" s="16" t="s">
        <v>66</v>
      </c>
      <c r="C10" s="7">
        <v>12000</v>
      </c>
      <c r="D10" s="7"/>
      <c r="E10" s="4">
        <f t="shared" si="0"/>
        <v>0</v>
      </c>
      <c r="F10" s="3">
        <v>2000</v>
      </c>
      <c r="G10" s="4">
        <f t="shared" si="1"/>
        <v>0</v>
      </c>
    </row>
    <row r="11" spans="1:7" hidden="1" x14ac:dyDescent="0.3">
      <c r="A11" s="15" t="s">
        <v>13</v>
      </c>
      <c r="B11" s="16" t="s">
        <v>14</v>
      </c>
      <c r="C11" s="7"/>
      <c r="D11" s="7"/>
      <c r="E11" s="4" t="e">
        <f t="shared" si="0"/>
        <v>#DIV/0!</v>
      </c>
      <c r="F11" s="3">
        <v>0</v>
      </c>
      <c r="G11" s="4" t="e">
        <f t="shared" si="1"/>
        <v>#DIV/0!</v>
      </c>
    </row>
    <row r="12" spans="1:7" x14ac:dyDescent="0.3">
      <c r="A12" s="15" t="s">
        <v>19</v>
      </c>
      <c r="B12" s="16" t="s">
        <v>20</v>
      </c>
      <c r="C12" s="7"/>
      <c r="D12" s="7"/>
      <c r="E12" s="4" t="e">
        <f t="shared" si="0"/>
        <v>#DIV/0!</v>
      </c>
      <c r="F12" s="3">
        <v>0</v>
      </c>
      <c r="G12" s="4"/>
    </row>
    <row r="13" spans="1:7" hidden="1" x14ac:dyDescent="0.3">
      <c r="A13" s="15" t="s">
        <v>76</v>
      </c>
      <c r="B13" s="16" t="s">
        <v>24</v>
      </c>
      <c r="C13" s="7"/>
      <c r="D13" s="7"/>
      <c r="E13" s="4" t="e">
        <f t="shared" si="0"/>
        <v>#DIV/0!</v>
      </c>
      <c r="F13" s="3">
        <v>0</v>
      </c>
      <c r="G13" s="4" t="e">
        <f t="shared" si="1"/>
        <v>#DIV/0!</v>
      </c>
    </row>
    <row r="14" spans="1:7" x14ac:dyDescent="0.3">
      <c r="A14" s="15" t="s">
        <v>63</v>
      </c>
      <c r="B14" s="16" t="s">
        <v>64</v>
      </c>
      <c r="C14" s="7">
        <v>2000</v>
      </c>
      <c r="D14" s="7"/>
      <c r="E14" s="4">
        <f t="shared" si="0"/>
        <v>0</v>
      </c>
      <c r="F14" s="3">
        <v>0</v>
      </c>
      <c r="G14" s="4" t="e">
        <f t="shared" si="1"/>
        <v>#DIV/0!</v>
      </c>
    </row>
    <row r="15" spans="1:7" x14ac:dyDescent="0.3">
      <c r="A15" s="15" t="s">
        <v>27</v>
      </c>
      <c r="B15" s="16" t="s">
        <v>28</v>
      </c>
      <c r="C15" s="7">
        <v>1351111</v>
      </c>
      <c r="D15" s="7">
        <v>70000</v>
      </c>
      <c r="E15" s="4">
        <f t="shared" si="0"/>
        <v>5.1809214786942004</v>
      </c>
      <c r="F15" s="3">
        <v>47355.360000000001</v>
      </c>
      <c r="G15" s="4">
        <f t="shared" si="1"/>
        <v>147.81853627551348</v>
      </c>
    </row>
    <row r="16" spans="1:7" x14ac:dyDescent="0.3">
      <c r="A16" s="15" t="s">
        <v>43</v>
      </c>
      <c r="B16" s="16" t="s">
        <v>44</v>
      </c>
      <c r="C16" s="7">
        <v>328088</v>
      </c>
      <c r="D16" s="7">
        <v>54681.3</v>
      </c>
      <c r="E16" s="4">
        <f t="shared" si="0"/>
        <v>16.666656506790861</v>
      </c>
      <c r="F16" s="3">
        <v>78867.27</v>
      </c>
      <c r="G16" s="4">
        <f t="shared" si="1"/>
        <v>69.333324204070962</v>
      </c>
    </row>
    <row r="17" spans="1:7" x14ac:dyDescent="0.3">
      <c r="A17" s="15" t="s">
        <v>99</v>
      </c>
      <c r="B17" s="16" t="s">
        <v>52</v>
      </c>
      <c r="C17" s="7">
        <v>67000</v>
      </c>
      <c r="D17" s="7"/>
      <c r="E17" s="4"/>
      <c r="F17" s="3"/>
      <c r="G17" s="4"/>
    </row>
    <row r="18" spans="1:7" x14ac:dyDescent="0.3">
      <c r="A18" s="17" t="s">
        <v>61</v>
      </c>
      <c r="B18" s="18"/>
      <c r="C18" s="19">
        <f>SUM(C4:C17)</f>
        <v>3794743.7</v>
      </c>
      <c r="D18" s="19">
        <f>SUM(D4:D16)</f>
        <v>544586.32000000007</v>
      </c>
      <c r="E18" s="21">
        <f t="shared" ref="E18" si="2">D18*100/C18</f>
        <v>14.351069875944455</v>
      </c>
      <c r="F18" s="26">
        <f>SUM(F4:F16)</f>
        <v>438991.27</v>
      </c>
      <c r="G18" s="21">
        <f t="shared" ref="G18" si="3">D18/F18*100</f>
        <v>124.05402048200185</v>
      </c>
    </row>
  </sheetData>
  <mergeCells count="2">
    <mergeCell ref="A2:E2"/>
    <mergeCell ref="A1:G1"/>
  </mergeCells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18"/>
  <sheetViews>
    <sheetView zoomScaleNormal="100" workbookViewId="0">
      <selection activeCell="F18" sqref="F18"/>
    </sheetView>
  </sheetViews>
  <sheetFormatPr defaultRowHeight="18.75" x14ac:dyDescent="0.3"/>
  <cols>
    <col min="1" max="1" width="11" customWidth="1"/>
    <col min="2" max="2" width="71.28515625" customWidth="1"/>
    <col min="3" max="3" width="19.140625" customWidth="1"/>
    <col min="4" max="4" width="17.42578125" customWidth="1"/>
    <col min="5" max="5" width="16.42578125" customWidth="1"/>
    <col min="6" max="6" width="18.42578125" style="2" customWidth="1"/>
    <col min="7" max="7" width="17.5703125" style="2" customWidth="1"/>
  </cols>
  <sheetData>
    <row r="1" spans="1:7" s="8" customFormat="1" ht="52.5" customHeight="1" x14ac:dyDescent="0.3">
      <c r="A1" s="36" t="s">
        <v>100</v>
      </c>
      <c r="B1" s="36"/>
      <c r="C1" s="36"/>
      <c r="D1" s="36"/>
      <c r="E1" s="36"/>
      <c r="F1" s="36"/>
      <c r="G1" s="36"/>
    </row>
    <row r="2" spans="1:7" s="8" customFormat="1" x14ac:dyDescent="0.3">
      <c r="A2" s="35"/>
      <c r="B2" s="35"/>
      <c r="C2" s="35"/>
      <c r="D2" s="35"/>
      <c r="E2" s="35"/>
      <c r="F2" s="9"/>
      <c r="G2" s="28" t="s">
        <v>0</v>
      </c>
    </row>
    <row r="3" spans="1:7" s="8" customFormat="1" ht="75" x14ac:dyDescent="0.3">
      <c r="A3" s="11" t="s">
        <v>1</v>
      </c>
      <c r="B3" s="11" t="s">
        <v>2</v>
      </c>
      <c r="C3" s="11" t="s">
        <v>87</v>
      </c>
      <c r="D3" s="11" t="s">
        <v>88</v>
      </c>
      <c r="E3" s="11" t="s">
        <v>62</v>
      </c>
      <c r="F3" s="11" t="s">
        <v>89</v>
      </c>
      <c r="G3" s="12" t="s">
        <v>92</v>
      </c>
    </row>
    <row r="4" spans="1:7" s="2" customFormat="1" ht="37.5" x14ac:dyDescent="0.3">
      <c r="A4" s="15" t="s">
        <v>67</v>
      </c>
      <c r="B4" s="16" t="s">
        <v>68</v>
      </c>
      <c r="C4" s="7">
        <v>668433</v>
      </c>
      <c r="D4" s="7">
        <v>160023.78</v>
      </c>
      <c r="E4" s="4">
        <f>D4*100/C4</f>
        <v>23.940137605414453</v>
      </c>
      <c r="F4" s="3">
        <v>137257.92000000001</v>
      </c>
      <c r="G4" s="4">
        <f>D4/F4*100</f>
        <v>116.586190436224</v>
      </c>
    </row>
    <row r="5" spans="1:7" s="2" customFormat="1" ht="75" x14ac:dyDescent="0.3">
      <c r="A5" s="15" t="s">
        <v>3</v>
      </c>
      <c r="B5" s="16" t="s">
        <v>4</v>
      </c>
      <c r="C5" s="7">
        <v>1991504</v>
      </c>
      <c r="D5" s="7">
        <v>285611.09999999998</v>
      </c>
      <c r="E5" s="4">
        <f t="shared" ref="E5:E18" si="0">D5*100/C5</f>
        <v>14.341477596831337</v>
      </c>
      <c r="F5" s="3">
        <v>308479.59000000003</v>
      </c>
      <c r="G5" s="4">
        <f t="shared" ref="G5:G18" si="1">D5/F5*100</f>
        <v>92.586708897013239</v>
      </c>
    </row>
    <row r="6" spans="1:7" s="2" customFormat="1" ht="54.75" customHeight="1" x14ac:dyDescent="0.3">
      <c r="A6" s="15" t="s">
        <v>5</v>
      </c>
      <c r="B6" s="16" t="s">
        <v>6</v>
      </c>
      <c r="C6" s="7">
        <v>1226</v>
      </c>
      <c r="D6" s="7"/>
      <c r="E6" s="4">
        <f t="shared" si="0"/>
        <v>0</v>
      </c>
      <c r="F6" s="3">
        <v>0</v>
      </c>
      <c r="G6" s="4" t="e">
        <f t="shared" si="1"/>
        <v>#DIV/0!</v>
      </c>
    </row>
    <row r="7" spans="1:7" s="2" customFormat="1" hidden="1" x14ac:dyDescent="0.3">
      <c r="A7" s="15" t="s">
        <v>70</v>
      </c>
      <c r="B7" s="16" t="s">
        <v>71</v>
      </c>
      <c r="C7" s="7">
        <v>0</v>
      </c>
      <c r="D7" s="7">
        <v>0</v>
      </c>
      <c r="E7" s="4">
        <v>0</v>
      </c>
      <c r="F7" s="3"/>
      <c r="G7" s="4" t="e">
        <f t="shared" si="1"/>
        <v>#DIV/0!</v>
      </c>
    </row>
    <row r="8" spans="1:7" s="2" customFormat="1" x14ac:dyDescent="0.3">
      <c r="A8" s="15" t="s">
        <v>7</v>
      </c>
      <c r="B8" s="16" t="s">
        <v>8</v>
      </c>
      <c r="C8" s="7">
        <v>2000</v>
      </c>
      <c r="D8" s="7">
        <v>0</v>
      </c>
      <c r="E8" s="4">
        <f t="shared" si="0"/>
        <v>0</v>
      </c>
      <c r="F8" s="3">
        <v>0</v>
      </c>
      <c r="G8" s="4" t="e">
        <f t="shared" si="1"/>
        <v>#DIV/0!</v>
      </c>
    </row>
    <row r="9" spans="1:7" s="2" customFormat="1" x14ac:dyDescent="0.3">
      <c r="A9" s="15" t="s">
        <v>9</v>
      </c>
      <c r="B9" s="16" t="s">
        <v>10</v>
      </c>
      <c r="C9" s="7">
        <v>8500</v>
      </c>
      <c r="D9" s="7">
        <v>5000</v>
      </c>
      <c r="E9" s="4">
        <f t="shared" si="0"/>
        <v>58.823529411764703</v>
      </c>
      <c r="F9" s="3">
        <v>5000</v>
      </c>
      <c r="G9" s="4">
        <f t="shared" si="1"/>
        <v>100</v>
      </c>
    </row>
    <row r="10" spans="1:7" s="2" customFormat="1" ht="56.25" x14ac:dyDescent="0.3">
      <c r="A10" s="15" t="s">
        <v>65</v>
      </c>
      <c r="B10" s="16" t="s">
        <v>66</v>
      </c>
      <c r="C10" s="7">
        <v>83667</v>
      </c>
      <c r="D10" s="7">
        <v>1800</v>
      </c>
      <c r="E10" s="4">
        <f t="shared" si="0"/>
        <v>2.1513858510523862</v>
      </c>
      <c r="F10" s="3">
        <v>2700</v>
      </c>
      <c r="G10" s="4">
        <f t="shared" si="1"/>
        <v>66.666666666666657</v>
      </c>
    </row>
    <row r="11" spans="1:7" s="2" customFormat="1" hidden="1" x14ac:dyDescent="0.3">
      <c r="A11" s="15" t="s">
        <v>15</v>
      </c>
      <c r="B11" s="16" t="s">
        <v>16</v>
      </c>
      <c r="C11" s="7"/>
      <c r="D11" s="7"/>
      <c r="E11" s="4" t="e">
        <f t="shared" si="0"/>
        <v>#DIV/0!</v>
      </c>
      <c r="F11" s="3">
        <v>0</v>
      </c>
      <c r="G11" s="4" t="e">
        <f t="shared" si="1"/>
        <v>#DIV/0!</v>
      </c>
    </row>
    <row r="12" spans="1:7" s="2" customFormat="1" ht="3" customHeight="1" x14ac:dyDescent="0.3">
      <c r="A12" s="15" t="s">
        <v>23</v>
      </c>
      <c r="B12" s="16" t="s">
        <v>24</v>
      </c>
      <c r="C12" s="7">
        <v>0</v>
      </c>
      <c r="D12" s="7">
        <v>0</v>
      </c>
      <c r="E12" s="4" t="e">
        <f t="shared" si="0"/>
        <v>#DIV/0!</v>
      </c>
      <c r="F12" s="3">
        <v>0</v>
      </c>
      <c r="G12" s="4" t="e">
        <f t="shared" si="1"/>
        <v>#DIV/0!</v>
      </c>
    </row>
    <row r="13" spans="1:7" s="2" customFormat="1" x14ac:dyDescent="0.3">
      <c r="A13" s="15" t="s">
        <v>25</v>
      </c>
      <c r="B13" s="16" t="s">
        <v>26</v>
      </c>
      <c r="C13" s="7">
        <v>60000</v>
      </c>
      <c r="D13" s="7">
        <v>0</v>
      </c>
      <c r="E13" s="4">
        <f t="shared" si="0"/>
        <v>0</v>
      </c>
      <c r="F13" s="3">
        <v>14019.22</v>
      </c>
      <c r="G13" s="4">
        <f t="shared" si="1"/>
        <v>0</v>
      </c>
    </row>
    <row r="14" spans="1:7" s="2" customFormat="1" x14ac:dyDescent="0.3">
      <c r="A14" s="15" t="s">
        <v>74</v>
      </c>
      <c r="B14" s="16" t="s">
        <v>75</v>
      </c>
      <c r="C14" s="7">
        <v>12000</v>
      </c>
      <c r="D14" s="7">
        <v>6500</v>
      </c>
      <c r="E14" s="4">
        <f t="shared" si="0"/>
        <v>54.166666666666664</v>
      </c>
      <c r="F14" s="3">
        <v>0</v>
      </c>
      <c r="G14" s="4" t="e">
        <f t="shared" si="1"/>
        <v>#DIV/0!</v>
      </c>
    </row>
    <row r="15" spans="1:7" s="2" customFormat="1" x14ac:dyDescent="0.3">
      <c r="A15" s="15" t="s">
        <v>27</v>
      </c>
      <c r="B15" s="16" t="s">
        <v>28</v>
      </c>
      <c r="C15" s="7">
        <v>886111</v>
      </c>
      <c r="D15" s="7">
        <v>380531.20000000001</v>
      </c>
      <c r="E15" s="4">
        <f t="shared" si="0"/>
        <v>42.94396525943138</v>
      </c>
      <c r="F15" s="3">
        <v>265474.09999999998</v>
      </c>
      <c r="G15" s="4">
        <f t="shared" si="1"/>
        <v>143.34023545046392</v>
      </c>
    </row>
    <row r="16" spans="1:7" s="2" customFormat="1" hidden="1" x14ac:dyDescent="0.3">
      <c r="A16" s="15" t="s">
        <v>78</v>
      </c>
      <c r="B16" s="16" t="s">
        <v>84</v>
      </c>
      <c r="C16" s="7"/>
      <c r="D16" s="7"/>
      <c r="E16" s="4" t="e">
        <f t="shared" si="0"/>
        <v>#DIV/0!</v>
      </c>
      <c r="F16" s="3"/>
      <c r="G16" s="4"/>
    </row>
    <row r="17" spans="1:7" s="2" customFormat="1" x14ac:dyDescent="0.3">
      <c r="A17" s="15" t="s">
        <v>43</v>
      </c>
      <c r="B17" s="16" t="s">
        <v>44</v>
      </c>
      <c r="C17" s="7">
        <v>236034</v>
      </c>
      <c r="D17" s="7">
        <v>59008.47</v>
      </c>
      <c r="E17" s="4">
        <f t="shared" si="0"/>
        <v>24.9999872899667</v>
      </c>
      <c r="F17" s="3">
        <v>14792.22</v>
      </c>
      <c r="G17" s="4">
        <f t="shared" si="1"/>
        <v>398.91557859469373</v>
      </c>
    </row>
    <row r="18" spans="1:7" s="2" customFormat="1" x14ac:dyDescent="0.3">
      <c r="A18" s="17" t="s">
        <v>61</v>
      </c>
      <c r="B18" s="18"/>
      <c r="C18" s="19">
        <f>SUM(C4:C17)</f>
        <v>3949475</v>
      </c>
      <c r="D18" s="19">
        <f>SUM(D4:D17)</f>
        <v>898474.55</v>
      </c>
      <c r="E18" s="21">
        <f t="shared" si="0"/>
        <v>22.749214769051584</v>
      </c>
      <c r="F18" s="26">
        <f>SUM(F4:F17)</f>
        <v>747723.04999999993</v>
      </c>
      <c r="G18" s="4">
        <f t="shared" si="1"/>
        <v>120.16140869269714</v>
      </c>
    </row>
  </sheetData>
  <mergeCells count="2">
    <mergeCell ref="A2:E2"/>
    <mergeCell ref="A1:G1"/>
  </mergeCells>
  <pageMargins left="0.7" right="0.7" top="0.75" bottom="0.75" header="0.3" footer="0.3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20"/>
  <sheetViews>
    <sheetView workbookViewId="0">
      <selection activeCell="F16" sqref="F16"/>
    </sheetView>
  </sheetViews>
  <sheetFormatPr defaultColWidth="9.140625" defaultRowHeight="18.75" x14ac:dyDescent="0.3"/>
  <cols>
    <col min="1" max="1" width="12.7109375" style="1" customWidth="1"/>
    <col min="2" max="2" width="78.28515625" style="1" customWidth="1"/>
    <col min="3" max="4" width="17.85546875" style="1" bestFit="1" customWidth="1"/>
    <col min="5" max="5" width="15.7109375" style="1" customWidth="1"/>
    <col min="6" max="6" width="22.42578125" style="2" customWidth="1"/>
    <col min="7" max="7" width="21.140625" style="2" customWidth="1"/>
    <col min="8" max="16384" width="9.140625" style="1"/>
  </cols>
  <sheetData>
    <row r="1" spans="1:7" s="8" customFormat="1" ht="52.5" customHeight="1" x14ac:dyDescent="0.3">
      <c r="A1" s="36" t="s">
        <v>101</v>
      </c>
      <c r="B1" s="36"/>
      <c r="C1" s="36"/>
      <c r="D1" s="36"/>
      <c r="E1" s="36"/>
      <c r="F1" s="36"/>
      <c r="G1" s="36"/>
    </row>
    <row r="2" spans="1:7" s="8" customFormat="1" x14ac:dyDescent="0.3">
      <c r="A2" s="35"/>
      <c r="B2" s="35"/>
      <c r="C2" s="35"/>
      <c r="D2" s="35"/>
      <c r="E2" s="35"/>
      <c r="F2" s="9"/>
      <c r="G2" s="28" t="s">
        <v>0</v>
      </c>
    </row>
    <row r="3" spans="1:7" s="8" customFormat="1" ht="56.25" x14ac:dyDescent="0.3">
      <c r="A3" s="11" t="s">
        <v>1</v>
      </c>
      <c r="B3" s="11" t="s">
        <v>2</v>
      </c>
      <c r="C3" s="11" t="s">
        <v>87</v>
      </c>
      <c r="D3" s="11" t="s">
        <v>88</v>
      </c>
      <c r="E3" s="11" t="s">
        <v>62</v>
      </c>
      <c r="F3" s="11" t="s">
        <v>89</v>
      </c>
      <c r="G3" s="12" t="s">
        <v>92</v>
      </c>
    </row>
    <row r="4" spans="1:7" s="2" customFormat="1" ht="37.5" x14ac:dyDescent="0.3">
      <c r="A4" s="15" t="s">
        <v>67</v>
      </c>
      <c r="B4" s="16" t="s">
        <v>68</v>
      </c>
      <c r="C4" s="7">
        <v>878930</v>
      </c>
      <c r="D4" s="7">
        <v>148238.25</v>
      </c>
      <c r="E4" s="14">
        <f>D4*100/C4</f>
        <v>16.865762916273194</v>
      </c>
      <c r="F4" s="3">
        <v>153519.09</v>
      </c>
      <c r="G4" s="14">
        <f>D4/F4*100</f>
        <v>96.560141152478167</v>
      </c>
    </row>
    <row r="5" spans="1:7" s="2" customFormat="1" ht="56.25" x14ac:dyDescent="0.3">
      <c r="A5" s="15" t="s">
        <v>3</v>
      </c>
      <c r="B5" s="16" t="s">
        <v>4</v>
      </c>
      <c r="C5" s="7">
        <v>3519662</v>
      </c>
      <c r="D5" s="7">
        <v>539246.87</v>
      </c>
      <c r="E5" s="14">
        <f t="shared" ref="E5:E15" si="0">D5*100/C5</f>
        <v>15.320984514990361</v>
      </c>
      <c r="F5" s="3">
        <v>489082.16</v>
      </c>
      <c r="G5" s="14">
        <f t="shared" ref="G5:G15" si="1">D5/F5*100</f>
        <v>110.25690857339798</v>
      </c>
    </row>
    <row r="6" spans="1:7" s="2" customFormat="1" ht="54.75" customHeight="1" x14ac:dyDescent="0.3">
      <c r="A6" s="15" t="s">
        <v>5</v>
      </c>
      <c r="B6" s="16" t="s">
        <v>6</v>
      </c>
      <c r="C6" s="7">
        <v>2912</v>
      </c>
      <c r="D6" s="7">
        <v>2912</v>
      </c>
      <c r="E6" s="14">
        <f t="shared" si="0"/>
        <v>100</v>
      </c>
      <c r="F6" s="3">
        <v>0</v>
      </c>
      <c r="G6" s="14" t="e">
        <f t="shared" si="1"/>
        <v>#DIV/0!</v>
      </c>
    </row>
    <row r="7" spans="1:7" s="2" customFormat="1" ht="19.5" customHeight="1" x14ac:dyDescent="0.3">
      <c r="A7" s="15" t="s">
        <v>70</v>
      </c>
      <c r="B7" s="16" t="s">
        <v>71</v>
      </c>
      <c r="C7" s="7">
        <v>360000</v>
      </c>
      <c r="D7" s="7">
        <v>360000</v>
      </c>
      <c r="E7" s="14">
        <f t="shared" si="0"/>
        <v>100</v>
      </c>
      <c r="F7" s="3">
        <v>0</v>
      </c>
      <c r="G7" s="14" t="e">
        <f t="shared" si="1"/>
        <v>#DIV/0!</v>
      </c>
    </row>
    <row r="8" spans="1:7" s="2" customFormat="1" x14ac:dyDescent="0.3">
      <c r="A8" s="15" t="s">
        <v>7</v>
      </c>
      <c r="B8" s="16" t="s">
        <v>8</v>
      </c>
      <c r="C8" s="7">
        <v>10000</v>
      </c>
      <c r="D8" s="7">
        <v>0</v>
      </c>
      <c r="E8" s="14">
        <f t="shared" si="0"/>
        <v>0</v>
      </c>
      <c r="F8" s="3">
        <v>0</v>
      </c>
      <c r="G8" s="14" t="e">
        <f t="shared" si="1"/>
        <v>#DIV/0!</v>
      </c>
    </row>
    <row r="9" spans="1:7" s="2" customFormat="1" x14ac:dyDescent="0.3">
      <c r="A9" s="15" t="s">
        <v>9</v>
      </c>
      <c r="B9" s="16" t="s">
        <v>10</v>
      </c>
      <c r="C9" s="7">
        <v>9000</v>
      </c>
      <c r="D9" s="7">
        <v>8000</v>
      </c>
      <c r="E9" s="14">
        <f t="shared" si="0"/>
        <v>88.888888888888886</v>
      </c>
      <c r="F9" s="3">
        <v>8000</v>
      </c>
      <c r="G9" s="14">
        <f t="shared" si="1"/>
        <v>100</v>
      </c>
    </row>
    <row r="10" spans="1:7" s="2" customFormat="1" ht="37.5" x14ac:dyDescent="0.3">
      <c r="A10" s="15" t="s">
        <v>65</v>
      </c>
      <c r="B10" s="16" t="s">
        <v>66</v>
      </c>
      <c r="C10" s="7">
        <v>17800</v>
      </c>
      <c r="D10" s="7">
        <v>4440</v>
      </c>
      <c r="E10" s="14">
        <f t="shared" si="0"/>
        <v>24.943820224719101</v>
      </c>
      <c r="F10" s="3">
        <v>4440</v>
      </c>
      <c r="G10" s="14">
        <f t="shared" si="1"/>
        <v>100</v>
      </c>
    </row>
    <row r="11" spans="1:7" s="2" customFormat="1" x14ac:dyDescent="0.3">
      <c r="A11" s="15" t="s">
        <v>25</v>
      </c>
      <c r="B11" s="16" t="s">
        <v>26</v>
      </c>
      <c r="C11" s="7">
        <v>60000</v>
      </c>
      <c r="D11" s="7">
        <v>3806.28</v>
      </c>
      <c r="E11" s="14">
        <f t="shared" si="0"/>
        <v>6.3437999999999999</v>
      </c>
      <c r="F11" s="3">
        <v>0</v>
      </c>
      <c r="G11" s="14" t="e">
        <f t="shared" si="1"/>
        <v>#DIV/0!</v>
      </c>
    </row>
    <row r="12" spans="1:7" s="2" customFormat="1" x14ac:dyDescent="0.3">
      <c r="A12" s="15" t="s">
        <v>63</v>
      </c>
      <c r="B12" s="16" t="s">
        <v>64</v>
      </c>
      <c r="C12" s="7">
        <v>1053770</v>
      </c>
      <c r="D12" s="7">
        <v>0</v>
      </c>
      <c r="E12" s="14">
        <f t="shared" si="0"/>
        <v>0</v>
      </c>
      <c r="F12" s="3">
        <v>0</v>
      </c>
      <c r="G12" s="14" t="e">
        <f t="shared" si="1"/>
        <v>#DIV/0!</v>
      </c>
    </row>
    <row r="13" spans="1:7" s="2" customFormat="1" x14ac:dyDescent="0.3">
      <c r="A13" s="15" t="s">
        <v>27</v>
      </c>
      <c r="B13" s="16" t="s">
        <v>28</v>
      </c>
      <c r="C13" s="7">
        <v>1150000</v>
      </c>
      <c r="D13" s="7">
        <v>417638.57</v>
      </c>
      <c r="E13" s="14">
        <f t="shared" si="0"/>
        <v>36.316397391304349</v>
      </c>
      <c r="F13" s="3">
        <v>415944.86</v>
      </c>
      <c r="G13" s="14">
        <f t="shared" si="1"/>
        <v>100.40719579994331</v>
      </c>
    </row>
    <row r="14" spans="1:7" s="2" customFormat="1" x14ac:dyDescent="0.3">
      <c r="A14" s="15" t="s">
        <v>78</v>
      </c>
      <c r="B14" s="16" t="s">
        <v>84</v>
      </c>
      <c r="C14" s="7"/>
      <c r="D14" s="7"/>
      <c r="E14" s="14" t="e">
        <f t="shared" si="0"/>
        <v>#DIV/0!</v>
      </c>
      <c r="F14" s="3"/>
      <c r="G14" s="14"/>
    </row>
    <row r="15" spans="1:7" s="2" customFormat="1" x14ac:dyDescent="0.3">
      <c r="A15" s="15" t="s">
        <v>43</v>
      </c>
      <c r="B15" s="16" t="s">
        <v>44</v>
      </c>
      <c r="C15" s="7">
        <v>893316</v>
      </c>
      <c r="D15" s="7">
        <v>223328.67</v>
      </c>
      <c r="E15" s="14">
        <f t="shared" si="0"/>
        <v>24.999963058984726</v>
      </c>
      <c r="F15" s="3">
        <v>214739.13</v>
      </c>
      <c r="G15" s="14">
        <f t="shared" si="1"/>
        <v>103.99998826483092</v>
      </c>
    </row>
    <row r="16" spans="1:7" s="2" customFormat="1" x14ac:dyDescent="0.3">
      <c r="A16" s="17" t="s">
        <v>61</v>
      </c>
      <c r="B16" s="18"/>
      <c r="C16" s="19">
        <f>SUM(C4:C15)</f>
        <v>7955390</v>
      </c>
      <c r="D16" s="19">
        <f>SUM(D4:D15)</f>
        <v>1707610.6400000001</v>
      </c>
      <c r="E16" s="21">
        <f t="shared" ref="E16" si="2">D16*100/C16</f>
        <v>21.464826237305775</v>
      </c>
      <c r="F16" s="26">
        <f>SUM(F4:F15)</f>
        <v>1285725.2399999998</v>
      </c>
      <c r="G16" s="21">
        <f t="shared" ref="G16" si="3">D16/F16*100</f>
        <v>132.8130293218791</v>
      </c>
    </row>
    <row r="17" spans="1:7" s="2" customFormat="1" x14ac:dyDescent="0.3">
      <c r="A17" s="8"/>
      <c r="B17" s="8"/>
      <c r="C17" s="8"/>
      <c r="D17" s="8"/>
      <c r="E17" s="8"/>
      <c r="F17" s="8"/>
      <c r="G17" s="8"/>
    </row>
    <row r="18" spans="1:7" s="2" customFormat="1" x14ac:dyDescent="0.3"/>
    <row r="19" spans="1:7" s="2" customFormat="1" x14ac:dyDescent="0.3"/>
    <row r="20" spans="1:7" s="2" customFormat="1" x14ac:dyDescent="0.3"/>
  </sheetData>
  <mergeCells count="2">
    <mergeCell ref="A2:E2"/>
    <mergeCell ref="A1:G1"/>
  </mergeCells>
  <pageMargins left="0.7" right="0.7" top="0.75" bottom="0.75" header="0.3" footer="0.3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18"/>
  <sheetViews>
    <sheetView workbookViewId="0">
      <selection activeCell="F17" sqref="F17"/>
    </sheetView>
  </sheetViews>
  <sheetFormatPr defaultRowHeight="18.75" x14ac:dyDescent="0.3"/>
  <cols>
    <col min="1" max="1" width="11.5703125" customWidth="1"/>
    <col min="2" max="2" width="69.140625" customWidth="1"/>
    <col min="3" max="3" width="17.85546875" bestFit="1" customWidth="1"/>
    <col min="4" max="4" width="17.5703125" customWidth="1"/>
    <col min="5" max="5" width="15.42578125" bestFit="1" customWidth="1"/>
    <col min="6" max="6" width="18.85546875" style="2" customWidth="1"/>
    <col min="7" max="7" width="20.42578125" style="2" customWidth="1"/>
  </cols>
  <sheetData>
    <row r="1" spans="1:7" s="8" customFormat="1" ht="52.5" customHeight="1" x14ac:dyDescent="0.3">
      <c r="A1" s="36" t="s">
        <v>102</v>
      </c>
      <c r="B1" s="36"/>
      <c r="C1" s="36"/>
      <c r="D1" s="36"/>
      <c r="E1" s="36"/>
      <c r="F1" s="36"/>
      <c r="G1" s="36"/>
    </row>
    <row r="2" spans="1:7" s="8" customFormat="1" ht="21.75" customHeight="1" x14ac:dyDescent="0.3">
      <c r="A2" s="35"/>
      <c r="B2" s="35"/>
      <c r="C2" s="35"/>
      <c r="D2" s="35"/>
      <c r="E2" s="35"/>
      <c r="F2" s="9"/>
      <c r="G2" s="28" t="s">
        <v>0</v>
      </c>
    </row>
    <row r="3" spans="1:7" s="8" customFormat="1" ht="56.25" x14ac:dyDescent="0.3">
      <c r="A3" s="11" t="s">
        <v>1</v>
      </c>
      <c r="B3" s="11" t="s">
        <v>2</v>
      </c>
      <c r="C3" s="11" t="s">
        <v>87</v>
      </c>
      <c r="D3" s="11" t="s">
        <v>88</v>
      </c>
      <c r="E3" s="11" t="s">
        <v>62</v>
      </c>
      <c r="F3" s="11" t="s">
        <v>89</v>
      </c>
      <c r="G3" s="12" t="s">
        <v>92</v>
      </c>
    </row>
    <row r="4" spans="1:7" s="2" customFormat="1" ht="56.25" x14ac:dyDescent="0.3">
      <c r="A4" s="15" t="s">
        <v>67</v>
      </c>
      <c r="B4" s="16" t="s">
        <v>68</v>
      </c>
      <c r="C4" s="32">
        <v>684133</v>
      </c>
      <c r="D4" s="32">
        <v>70750.990000000005</v>
      </c>
      <c r="E4" s="14">
        <f>D4*100/C4</f>
        <v>10.34170110197871</v>
      </c>
      <c r="F4" s="3">
        <v>121703.59</v>
      </c>
      <c r="G4" s="14">
        <f>D4/F4*100</f>
        <v>58.133856199311793</v>
      </c>
    </row>
    <row r="5" spans="1:7" s="2" customFormat="1" ht="75" x14ac:dyDescent="0.3">
      <c r="A5" s="15" t="s">
        <v>3</v>
      </c>
      <c r="B5" s="16" t="s">
        <v>4</v>
      </c>
      <c r="C5" s="32">
        <v>2049862</v>
      </c>
      <c r="D5" s="32">
        <v>233413.56</v>
      </c>
      <c r="E5" s="14">
        <f t="shared" ref="E5:E17" si="0">D5*100/C5</f>
        <v>11.38679384270746</v>
      </c>
      <c r="F5" s="3">
        <v>219210.81</v>
      </c>
      <c r="G5" s="14">
        <f t="shared" ref="G5:G17" si="1">D5/F5*100</f>
        <v>106.47903723361087</v>
      </c>
    </row>
    <row r="6" spans="1:7" s="2" customFormat="1" ht="56.25" x14ac:dyDescent="0.3">
      <c r="A6" s="15" t="s">
        <v>5</v>
      </c>
      <c r="B6" s="16" t="s">
        <v>6</v>
      </c>
      <c r="C6" s="32">
        <v>418</v>
      </c>
      <c r="D6" s="32">
        <v>0</v>
      </c>
      <c r="E6" s="14">
        <f t="shared" si="0"/>
        <v>0</v>
      </c>
      <c r="F6" s="3">
        <v>0</v>
      </c>
      <c r="G6" s="14" t="e">
        <f t="shared" si="1"/>
        <v>#DIV/0!</v>
      </c>
    </row>
    <row r="7" spans="1:7" s="2" customFormat="1" hidden="1" x14ac:dyDescent="0.3">
      <c r="A7" s="15" t="s">
        <v>70</v>
      </c>
      <c r="B7" s="16" t="s">
        <v>71</v>
      </c>
      <c r="C7" s="32"/>
      <c r="D7" s="32"/>
      <c r="E7" s="14">
        <v>0</v>
      </c>
      <c r="F7" s="3">
        <v>0</v>
      </c>
      <c r="G7" s="14" t="e">
        <f t="shared" si="1"/>
        <v>#DIV/0!</v>
      </c>
    </row>
    <row r="8" spans="1:7" s="2" customFormat="1" x14ac:dyDescent="0.3">
      <c r="A8" s="15" t="s">
        <v>7</v>
      </c>
      <c r="B8" s="16" t="s">
        <v>8</v>
      </c>
      <c r="C8" s="32">
        <v>1500</v>
      </c>
      <c r="D8" s="32">
        <v>0</v>
      </c>
      <c r="E8" s="14">
        <f t="shared" si="0"/>
        <v>0</v>
      </c>
      <c r="F8" s="3">
        <v>0</v>
      </c>
      <c r="G8" s="14">
        <v>0</v>
      </c>
    </row>
    <row r="9" spans="1:7" s="2" customFormat="1" x14ac:dyDescent="0.3">
      <c r="A9" s="15" t="s">
        <v>9</v>
      </c>
      <c r="B9" s="16" t="s">
        <v>10</v>
      </c>
      <c r="C9" s="32">
        <v>9800</v>
      </c>
      <c r="D9" s="32">
        <v>4000</v>
      </c>
      <c r="E9" s="14">
        <f t="shared" si="0"/>
        <v>40.816326530612244</v>
      </c>
      <c r="F9" s="3">
        <v>4000</v>
      </c>
      <c r="G9" s="14">
        <f t="shared" si="1"/>
        <v>100</v>
      </c>
    </row>
    <row r="10" spans="1:7" s="2" customFormat="1" ht="56.25" x14ac:dyDescent="0.3">
      <c r="A10" s="15" t="s">
        <v>65</v>
      </c>
      <c r="B10" s="16" t="s">
        <v>66</v>
      </c>
      <c r="C10" s="32">
        <v>18600</v>
      </c>
      <c r="D10" s="32">
        <v>2700</v>
      </c>
      <c r="E10" s="14">
        <f>D10*100/C10</f>
        <v>14.516129032258064</v>
      </c>
      <c r="F10" s="3">
        <v>4650</v>
      </c>
      <c r="G10" s="14">
        <f t="shared" si="1"/>
        <v>58.064516129032263</v>
      </c>
    </row>
    <row r="11" spans="1:7" s="2" customFormat="1" x14ac:dyDescent="0.3">
      <c r="A11" s="15" t="s">
        <v>19</v>
      </c>
      <c r="B11" s="16" t="s">
        <v>20</v>
      </c>
      <c r="C11" s="32">
        <v>93000</v>
      </c>
      <c r="D11" s="32">
        <v>30750</v>
      </c>
      <c r="E11" s="14">
        <f t="shared" si="0"/>
        <v>33.064516129032256</v>
      </c>
      <c r="F11" s="3">
        <v>0</v>
      </c>
      <c r="G11" s="14">
        <v>0</v>
      </c>
    </row>
    <row r="12" spans="1:7" s="2" customFormat="1" hidden="1" x14ac:dyDescent="0.3">
      <c r="A12" s="15" t="s">
        <v>23</v>
      </c>
      <c r="B12" s="16" t="s">
        <v>24</v>
      </c>
      <c r="C12" s="32"/>
      <c r="D12" s="32"/>
      <c r="E12" s="14" t="e">
        <f t="shared" si="0"/>
        <v>#DIV/0!</v>
      </c>
      <c r="F12" s="3"/>
      <c r="G12" s="14"/>
    </row>
    <row r="13" spans="1:7" s="2" customFormat="1" hidden="1" x14ac:dyDescent="0.3">
      <c r="A13" s="15" t="s">
        <v>81</v>
      </c>
      <c r="B13" s="16" t="s">
        <v>26</v>
      </c>
      <c r="C13" s="32"/>
      <c r="D13" s="32"/>
      <c r="E13" s="14"/>
      <c r="F13" s="3"/>
      <c r="G13" s="14"/>
    </row>
    <row r="14" spans="1:7" s="2" customFormat="1" x14ac:dyDescent="0.3">
      <c r="A14" s="15" t="s">
        <v>63</v>
      </c>
      <c r="B14" s="16" t="s">
        <v>64</v>
      </c>
      <c r="C14" s="32">
        <v>8000</v>
      </c>
      <c r="D14" s="32">
        <v>4000</v>
      </c>
      <c r="E14" s="14">
        <f t="shared" si="0"/>
        <v>50</v>
      </c>
      <c r="F14" s="3">
        <v>0</v>
      </c>
      <c r="G14" s="14"/>
    </row>
    <row r="15" spans="1:7" s="2" customFormat="1" x14ac:dyDescent="0.3">
      <c r="A15" s="15" t="s">
        <v>27</v>
      </c>
      <c r="B15" s="16" t="s">
        <v>28</v>
      </c>
      <c r="C15" s="32">
        <v>474234</v>
      </c>
      <c r="D15" s="32">
        <v>127352.1</v>
      </c>
      <c r="E15" s="14">
        <f t="shared" si="0"/>
        <v>26.854274472096055</v>
      </c>
      <c r="F15" s="3">
        <v>72372</v>
      </c>
      <c r="G15" s="14">
        <f t="shared" si="1"/>
        <v>175.96874481843807</v>
      </c>
    </row>
    <row r="16" spans="1:7" s="2" customFormat="1" ht="21.75" customHeight="1" x14ac:dyDescent="0.3">
      <c r="A16" s="15" t="s">
        <v>43</v>
      </c>
      <c r="B16" s="16" t="s">
        <v>44</v>
      </c>
      <c r="C16" s="32">
        <v>334254</v>
      </c>
      <c r="D16" s="32">
        <v>83563.47</v>
      </c>
      <c r="E16" s="14">
        <f t="shared" si="0"/>
        <v>24.99999102478953</v>
      </c>
      <c r="F16" s="3">
        <v>80349.509999999995</v>
      </c>
      <c r="G16" s="14">
        <f t="shared" si="1"/>
        <v>103.99997461092173</v>
      </c>
    </row>
    <row r="17" spans="1:7" x14ac:dyDescent="0.3">
      <c r="A17" s="17" t="s">
        <v>61</v>
      </c>
      <c r="B17" s="18"/>
      <c r="C17" s="19">
        <f>SUM(C4:C16)</f>
        <v>3673801</v>
      </c>
      <c r="D17" s="19">
        <f>SUM(D4:D16)</f>
        <v>556530.12</v>
      </c>
      <c r="E17" s="21">
        <f t="shared" si="0"/>
        <v>15.148619100490201</v>
      </c>
      <c r="F17" s="26">
        <f>SUM(F4:F16)</f>
        <v>502285.91000000003</v>
      </c>
      <c r="G17" s="21">
        <f t="shared" si="1"/>
        <v>110.79946877267571</v>
      </c>
    </row>
    <row r="18" spans="1:7" x14ac:dyDescent="0.3">
      <c r="A18" s="29"/>
      <c r="B18" s="29"/>
      <c r="C18" s="29"/>
      <c r="D18" s="29"/>
      <c r="E18" s="29"/>
      <c r="F18" s="8"/>
      <c r="G18" s="8"/>
    </row>
  </sheetData>
  <mergeCells count="2">
    <mergeCell ref="A2:E2"/>
    <mergeCell ref="A1:G1"/>
  </mergeCells>
  <pageMargins left="0.7" right="0.7" top="0.75" bottom="0.75" header="0.3" footer="0.3"/>
  <pageSetup paperSize="9"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17"/>
  <sheetViews>
    <sheetView workbookViewId="0">
      <selection activeCell="F16" sqref="F16"/>
    </sheetView>
  </sheetViews>
  <sheetFormatPr defaultColWidth="9.140625" defaultRowHeight="18.75" x14ac:dyDescent="0.3"/>
  <cols>
    <col min="1" max="1" width="19.7109375" style="1" customWidth="1"/>
    <col min="2" max="2" width="73.140625" style="1" customWidth="1"/>
    <col min="3" max="3" width="18.42578125" style="1" customWidth="1"/>
    <col min="4" max="4" width="17.7109375" style="1" customWidth="1"/>
    <col min="5" max="5" width="16.42578125" style="1" customWidth="1"/>
    <col min="6" max="6" width="22.42578125" style="2" customWidth="1"/>
    <col min="7" max="7" width="21.140625" style="2" customWidth="1"/>
    <col min="8" max="249" width="48.7109375" style="1" customWidth="1"/>
    <col min="250" max="16384" width="9.140625" style="1"/>
  </cols>
  <sheetData>
    <row r="1" spans="1:7" s="8" customFormat="1" ht="52.5" customHeight="1" x14ac:dyDescent="0.3">
      <c r="A1" s="36" t="s">
        <v>103</v>
      </c>
      <c r="B1" s="36"/>
      <c r="C1" s="36"/>
      <c r="D1" s="36"/>
      <c r="E1" s="36"/>
      <c r="F1" s="36"/>
      <c r="G1" s="36"/>
    </row>
    <row r="2" spans="1:7" s="8" customFormat="1" x14ac:dyDescent="0.3">
      <c r="A2" s="35"/>
      <c r="B2" s="35"/>
      <c r="C2" s="35"/>
      <c r="D2" s="35"/>
      <c r="E2" s="35"/>
      <c r="F2" s="9"/>
      <c r="G2" s="28" t="s">
        <v>0</v>
      </c>
    </row>
    <row r="3" spans="1:7" s="8" customFormat="1" ht="56.25" x14ac:dyDescent="0.3">
      <c r="A3" s="11" t="s">
        <v>1</v>
      </c>
      <c r="B3" s="11" t="s">
        <v>2</v>
      </c>
      <c r="C3" s="11" t="s">
        <v>87</v>
      </c>
      <c r="D3" s="11" t="s">
        <v>88</v>
      </c>
      <c r="E3" s="11" t="s">
        <v>62</v>
      </c>
      <c r="F3" s="11" t="s">
        <v>89</v>
      </c>
      <c r="G3" s="12" t="s">
        <v>92</v>
      </c>
    </row>
    <row r="4" spans="1:7" s="2" customFormat="1" ht="37.5" x14ac:dyDescent="0.3">
      <c r="A4" s="15" t="s">
        <v>67</v>
      </c>
      <c r="B4" s="16" t="s">
        <v>68</v>
      </c>
      <c r="C4" s="7">
        <v>878928</v>
      </c>
      <c r="D4" s="7">
        <v>147530.56</v>
      </c>
      <c r="E4" s="14">
        <f>D4*100/C4</f>
        <v>16.785283891285747</v>
      </c>
      <c r="F4" s="3">
        <v>203826.59</v>
      </c>
      <c r="G4" s="14">
        <f>D4/F4*100</f>
        <v>72.380428873386933</v>
      </c>
    </row>
    <row r="5" spans="1:7" s="2" customFormat="1" ht="56.25" x14ac:dyDescent="0.3">
      <c r="A5" s="15" t="s">
        <v>3</v>
      </c>
      <c r="B5" s="16" t="s">
        <v>4</v>
      </c>
      <c r="C5" s="7">
        <v>2910008.75</v>
      </c>
      <c r="D5" s="7">
        <v>476534.32</v>
      </c>
      <c r="E5" s="14">
        <f t="shared" ref="E5:E16" si="0">D5*100/C5</f>
        <v>16.37570058852916</v>
      </c>
      <c r="F5" s="3">
        <v>383666.37</v>
      </c>
      <c r="G5" s="14">
        <f t="shared" ref="G5:G16" si="1">D5/F5*100</f>
        <v>124.20539230477772</v>
      </c>
    </row>
    <row r="6" spans="1:7" s="2" customFormat="1" ht="54.75" customHeight="1" x14ac:dyDescent="0.3">
      <c r="A6" s="15" t="s">
        <v>5</v>
      </c>
      <c r="B6" s="16" t="s">
        <v>6</v>
      </c>
      <c r="C6" s="7">
        <v>2042</v>
      </c>
      <c r="D6" s="7">
        <v>2042</v>
      </c>
      <c r="E6" s="14">
        <f t="shared" si="0"/>
        <v>100</v>
      </c>
      <c r="F6" s="3">
        <v>0</v>
      </c>
      <c r="G6" s="14"/>
    </row>
    <row r="7" spans="1:7" s="2" customFormat="1" ht="17.25" customHeight="1" x14ac:dyDescent="0.3">
      <c r="A7" s="15" t="s">
        <v>70</v>
      </c>
      <c r="B7" s="16" t="s">
        <v>71</v>
      </c>
      <c r="C7" s="7">
        <v>260000</v>
      </c>
      <c r="D7" s="7">
        <v>260000</v>
      </c>
      <c r="E7" s="14"/>
      <c r="F7" s="3">
        <v>0</v>
      </c>
      <c r="G7" s="14"/>
    </row>
    <row r="8" spans="1:7" s="2" customFormat="1" x14ac:dyDescent="0.3">
      <c r="A8" s="15" t="s">
        <v>7</v>
      </c>
      <c r="B8" s="16" t="s">
        <v>8</v>
      </c>
      <c r="C8" s="7">
        <v>5000</v>
      </c>
      <c r="D8" s="7">
        <v>0</v>
      </c>
      <c r="E8" s="14">
        <f t="shared" si="0"/>
        <v>0</v>
      </c>
      <c r="F8" s="3">
        <v>0</v>
      </c>
      <c r="G8" s="14"/>
    </row>
    <row r="9" spans="1:7" s="2" customFormat="1" x14ac:dyDescent="0.3">
      <c r="A9" s="15" t="s">
        <v>9</v>
      </c>
      <c r="B9" s="16" t="s">
        <v>10</v>
      </c>
      <c r="C9" s="7">
        <v>20700</v>
      </c>
      <c r="D9" s="7">
        <v>8000</v>
      </c>
      <c r="E9" s="14">
        <f t="shared" si="0"/>
        <v>38.647342995169083</v>
      </c>
      <c r="F9" s="3">
        <v>0</v>
      </c>
      <c r="G9" s="14" t="e">
        <f t="shared" si="1"/>
        <v>#DIV/0!</v>
      </c>
    </row>
    <row r="10" spans="1:7" s="2" customFormat="1" ht="52.5" customHeight="1" x14ac:dyDescent="0.3">
      <c r="A10" s="15" t="s">
        <v>65</v>
      </c>
      <c r="B10" s="16" t="s">
        <v>66</v>
      </c>
      <c r="C10" s="7">
        <v>82000</v>
      </c>
      <c r="D10" s="7">
        <v>38999.800000000003</v>
      </c>
      <c r="E10" s="14">
        <f t="shared" si="0"/>
        <v>47.560731707317082</v>
      </c>
      <c r="F10" s="3">
        <v>3000</v>
      </c>
      <c r="G10" s="14">
        <f t="shared" si="1"/>
        <v>1299.9933333333336</v>
      </c>
    </row>
    <row r="11" spans="1:7" s="2" customFormat="1" ht="20.25" customHeight="1" x14ac:dyDescent="0.3">
      <c r="A11" s="15" t="s">
        <v>80</v>
      </c>
      <c r="B11" s="16" t="s">
        <v>14</v>
      </c>
      <c r="C11" s="7">
        <v>66667</v>
      </c>
      <c r="D11" s="7"/>
      <c r="E11" s="14">
        <f t="shared" si="0"/>
        <v>0</v>
      </c>
      <c r="F11" s="3">
        <v>0</v>
      </c>
      <c r="G11" s="14" t="e">
        <f t="shared" si="1"/>
        <v>#DIV/0!</v>
      </c>
    </row>
    <row r="12" spans="1:7" s="2" customFormat="1" ht="18" customHeight="1" x14ac:dyDescent="0.3">
      <c r="A12" s="15" t="s">
        <v>25</v>
      </c>
      <c r="B12" s="16" t="s">
        <v>26</v>
      </c>
      <c r="C12" s="7">
        <v>1443125.28</v>
      </c>
      <c r="D12" s="7">
        <v>356522.25</v>
      </c>
      <c r="E12" s="14">
        <f t="shared" si="0"/>
        <v>24.704871776620806</v>
      </c>
      <c r="F12" s="3">
        <v>0</v>
      </c>
      <c r="G12" s="14" t="e">
        <f t="shared" si="1"/>
        <v>#DIV/0!</v>
      </c>
    </row>
    <row r="13" spans="1:7" s="2" customFormat="1" ht="17.25" customHeight="1" x14ac:dyDescent="0.3">
      <c r="A13" s="15" t="s">
        <v>63</v>
      </c>
      <c r="B13" s="16" t="s">
        <v>64</v>
      </c>
      <c r="C13" s="7">
        <v>6000</v>
      </c>
      <c r="D13" s="7">
        <v>0</v>
      </c>
      <c r="E13" s="14"/>
      <c r="F13" s="3">
        <v>0</v>
      </c>
      <c r="G13" s="14" t="e">
        <f t="shared" si="1"/>
        <v>#DIV/0!</v>
      </c>
    </row>
    <row r="14" spans="1:7" s="2" customFormat="1" ht="17.25" customHeight="1" x14ac:dyDescent="0.3">
      <c r="A14" s="15" t="s">
        <v>27</v>
      </c>
      <c r="B14" s="16" t="s">
        <v>28</v>
      </c>
      <c r="C14" s="7">
        <v>962327.35</v>
      </c>
      <c r="D14" s="7">
        <v>75853.8</v>
      </c>
      <c r="E14" s="14">
        <f t="shared" si="0"/>
        <v>7.8823281911295568</v>
      </c>
      <c r="F14" s="3">
        <v>69172.41</v>
      </c>
      <c r="G14" s="14">
        <f t="shared" si="1"/>
        <v>109.65903891450364</v>
      </c>
    </row>
    <row r="15" spans="1:7" s="2" customFormat="1" hidden="1" x14ac:dyDescent="0.3">
      <c r="A15" s="15" t="s">
        <v>43</v>
      </c>
      <c r="B15" s="16" t="s">
        <v>44</v>
      </c>
      <c r="C15" s="5">
        <v>0</v>
      </c>
      <c r="D15" s="5">
        <v>0</v>
      </c>
      <c r="E15" s="14" t="e">
        <f t="shared" si="0"/>
        <v>#DIV/0!</v>
      </c>
      <c r="F15" s="3">
        <v>0</v>
      </c>
      <c r="G15" s="14" t="e">
        <f t="shared" si="1"/>
        <v>#DIV/0!</v>
      </c>
    </row>
    <row r="16" spans="1:7" s="2" customFormat="1" x14ac:dyDescent="0.3">
      <c r="A16" s="17" t="s">
        <v>61</v>
      </c>
      <c r="B16" s="18"/>
      <c r="C16" s="19">
        <f>SUM(C4:C15)</f>
        <v>6636798.3799999999</v>
      </c>
      <c r="D16" s="19">
        <f>SUM(D4:D15)</f>
        <v>1365482.7300000002</v>
      </c>
      <c r="E16" s="21">
        <f t="shared" si="0"/>
        <v>20.574419348264129</v>
      </c>
      <c r="F16" s="26">
        <f>SUM(F4:F15)</f>
        <v>659665.37</v>
      </c>
      <c r="G16" s="21">
        <f t="shared" si="1"/>
        <v>206.99627297397774</v>
      </c>
    </row>
    <row r="17" spans="1:7" x14ac:dyDescent="0.3">
      <c r="A17" s="30"/>
      <c r="B17" s="30"/>
      <c r="C17" s="30"/>
      <c r="D17" s="30"/>
      <c r="E17" s="30"/>
      <c r="F17" s="8"/>
      <c r="G17" s="8"/>
    </row>
  </sheetData>
  <mergeCells count="2">
    <mergeCell ref="A2:E2"/>
    <mergeCell ref="A1:G1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МР </vt:lpstr>
      <vt:lpstr>Емва</vt:lpstr>
      <vt:lpstr>Синдор</vt:lpstr>
      <vt:lpstr>Иоссер</vt:lpstr>
      <vt:lpstr>Мещура</vt:lpstr>
      <vt:lpstr>Серёгово</vt:lpstr>
      <vt:lpstr>Тракт</vt:lpstr>
      <vt:lpstr>Туръя</vt:lpstr>
      <vt:lpstr>Чиньяворык</vt:lpstr>
      <vt:lpstr>Шошка</vt:lpstr>
      <vt:lpstr>'МР '!LAST_CELL</vt:lpstr>
      <vt:lpstr>'МР 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dc:description>POI HSSF rep:2.42.0.101</dc:description>
  <cp:lastModifiedBy>Ковригина</cp:lastModifiedBy>
  <cp:lastPrinted>2019-06-24T12:10:06Z</cp:lastPrinted>
  <dcterms:created xsi:type="dcterms:W3CDTF">2017-08-30T15:41:23Z</dcterms:created>
  <dcterms:modified xsi:type="dcterms:W3CDTF">2020-04-16T07:22:42Z</dcterms:modified>
</cp:coreProperties>
</file>