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10" windowWidth="14940" windowHeight="11355" activeTab="0"/>
  </bookViews>
  <sheets>
    <sheet name="Бюджет МР" sheetId="1" r:id="rId1"/>
    <sheet name="ГП Емва" sheetId="2" r:id="rId2"/>
    <sheet name="ГП Синдор" sheetId="3" r:id="rId3"/>
    <sheet name="СП Иоссер" sheetId="4" r:id="rId4"/>
    <sheet name="СП Мещура" sheetId="5" r:id="rId5"/>
    <sheet name="СП Серегово" sheetId="6" r:id="rId6"/>
    <sheet name="СП Тракт" sheetId="7" r:id="rId7"/>
    <sheet name="СП Туръя" sheetId="8" r:id="rId8"/>
    <sheet name="СП Чиньяворык" sheetId="9" r:id="rId9"/>
    <sheet name="СП Шошка" sheetId="10" r:id="rId10"/>
  </sheets>
  <definedNames>
    <definedName name="LAST_CELL" localSheetId="0">'Бюджет МР'!#REF!</definedName>
  </definedNames>
  <calcPr fullCalcOnLoad="1"/>
</workbook>
</file>

<file path=xl/sharedStrings.xml><?xml version="1.0" encoding="utf-8"?>
<sst xmlns="http://schemas.openxmlformats.org/spreadsheetml/2006/main" count="119" uniqueCount="58">
  <si>
    <t>"Развитие экономики в Княжпогостском районе"</t>
  </si>
  <si>
    <t>Муниципальная программа "Развитие дорожной и транспортной системы в Княжпогостском районе"</t>
  </si>
  <si>
    <t>Муниципальная программа "Развитие жилищного строительства и жилищно-коммунального хозяйства в Княжпогостском районе"</t>
  </si>
  <si>
    <t>Муниципальная программа "Развитие образования в Княжпогостском районе"</t>
  </si>
  <si>
    <t>Муниципальная программа "Развитие отрасли "Культура в Княжпогостском районе"</t>
  </si>
  <si>
    <t>Муниципальная программа "Развитие отрасли "Физическая культура и спорт" в "Княжпогостском районе"</t>
  </si>
  <si>
    <t>Муниципальная программа "Развитие муниципального управления в муниципальном районе "Княжпогостский"</t>
  </si>
  <si>
    <t>Программа "Безопасность жизнедеятельности и социальная защита населения в Княжпогостском районе"</t>
  </si>
  <si>
    <t>Муниципальная программа "Доступная среда"</t>
  </si>
  <si>
    <t>Непрограммные мероприятия</t>
  </si>
  <si>
    <t>Итого</t>
  </si>
  <si>
    <t>План</t>
  </si>
  <si>
    <t xml:space="preserve">Расход </t>
  </si>
  <si>
    <t>% исполнения</t>
  </si>
  <si>
    <t>Наименование программ / непрограммные мероприятия</t>
  </si>
  <si>
    <t>Муниципальная программа "Развитие жилищно-коммунального хозяйства и благоустройства городского поселения "Емва"</t>
  </si>
  <si>
    <t>Муниципальная программа "Развитие жилищно-коммунального хозяйства, транспортной системы и повышения степени благоустройства на территории городского поселения "Синдор"</t>
  </si>
  <si>
    <t>Муниципальная программа "Безопасность жизнедеятельности населения на территории городского поселения "Синдор"</t>
  </si>
  <si>
    <t>Муниципальная программа "Развитие физической культуры и спорта в городском поселении "Синдор"</t>
  </si>
  <si>
    <t>МП "Безопасность жизнедеятельности населения сельского поселения "Мещура"</t>
  </si>
  <si>
    <t>МП "Развитие коммунального хозяйства и повышение степени благоустройства сельского поселения "Мещура"</t>
  </si>
  <si>
    <t>Программа "Развитие коммунального хозяйства, транспортной ситемы и повышение степени благоустройства на территории СП "Тракт"</t>
  </si>
  <si>
    <t>Муниципальная программа "Пожарная безопасность в населенных пунктах на территории СП "Тракт"</t>
  </si>
  <si>
    <t>Муниципальная программа "Развитие жилищно-коммунального хозяйства и благоустройства на территории сельского поселения "Чиньяворык"</t>
  </si>
  <si>
    <t>МП "Развитие жилищно-коммунального хозяйства и повышение степени благоустройства сельского поселения "Шошка"</t>
  </si>
  <si>
    <t>МП "Пожарная безопасность в населенных пунктах на территории сельского поселения "Шошка"</t>
  </si>
  <si>
    <t xml:space="preserve">Отчет об исполнении бюджета муниципального района "Княжпогостский" </t>
  </si>
  <si>
    <t>Отчет об исполнении бюджета городского поселения "Синдор"</t>
  </si>
  <si>
    <t>Отчет об исполнении бюджета городского поселения "Емва"</t>
  </si>
  <si>
    <t>Муниципальная программа "Развитие физической культуры и спорта"</t>
  </si>
  <si>
    <t>Отчет об исполнении бюджета сельского поселения "Иоссер"</t>
  </si>
  <si>
    <t xml:space="preserve">Муниципальная программа "Развитие жилищно-коммунального хозяйства и благоустройства сельского поселения "Иоссер" </t>
  </si>
  <si>
    <t>Отчет об исполнении бюджета сельского поселения "Мещура"</t>
  </si>
  <si>
    <t>Отчет об исполнении бюджета сельского поселения "Серёгово"</t>
  </si>
  <si>
    <t>Муниципальная программа "Развитие жилищно-коммунального хозяйства и повышение степени благоустройства сельского поселения "Серёгово"</t>
  </si>
  <si>
    <t>Муниципальная программа "Пожарная безопасность в населенных пунктах на территории сельского поселения "Серёгово"</t>
  </si>
  <si>
    <t>Отчет об исполнении бюджета сельского поселения "Тракт"</t>
  </si>
  <si>
    <t>Отчет об исполнении бюджета сельского поселения "Туръя"</t>
  </si>
  <si>
    <t>Отчет об исполнении бюджета сельского поселения "Чиньяворык"</t>
  </si>
  <si>
    <t>Муниципальная программа "Обеспечение пожарной безопасности населенных пунктов, расположенных на территории сельского поселения "Чиньяворык"</t>
  </si>
  <si>
    <t>Отчет об исполнении бюджета сельского поселения "Шошка"</t>
  </si>
  <si>
    <t>Муниципальная программа "Формирование комфортной городской среды на территории ГП "Емва"</t>
  </si>
  <si>
    <t>Муниципальная программа "Энергосбережение в городском поселении "Синдор"</t>
  </si>
  <si>
    <t>Муниципальная программа "Формирование комфортной городской среды на территории ГП "Синдор"</t>
  </si>
  <si>
    <t>Развитие транспортной инфраструктуры на территоиии ГП "Синдор"</t>
  </si>
  <si>
    <t>Муниципальная программа "Развитие и поддержка малого и среднего предпринимательства сельского поселения "Мещура"</t>
  </si>
  <si>
    <t>Муниципальная программа "Развитие и поддержка субъектов малого и среднего предпринимательства на 2018-2020 годы"</t>
  </si>
  <si>
    <t>Муниципальная программа "Пожарная безопасность в населенных пунктах на территории сельского поселения "Туръя"</t>
  </si>
  <si>
    <t>Муниципальная программа "Развитие жилищно-коммунального хозяйства и благоустройства сельского поселения "Туръя"</t>
  </si>
  <si>
    <t>Муниципальная программа "Формирование комфортной сельской среды на территории СП "Чиньяворык"</t>
  </si>
  <si>
    <t>Муниципальная программа "Комплексные меры по профилактике терроризма и экстремизма в муниципальном образовании сельского поселения "Чиньяворык" на 2019-2023 годы"</t>
  </si>
  <si>
    <t>Муниципальная программа "Противодействие экстремизму и профилактика терроризма на территории сельского поселения «Туръя» Княжпогостского района Республики Коми"</t>
  </si>
  <si>
    <t>Муниципальная программа "Комплексные меры по профилактике терроризма и экстремизма в муниципальном образовании СП "Иоссер"</t>
  </si>
  <si>
    <t xml:space="preserve"> на 01.04.2020 г.</t>
  </si>
  <si>
    <t>Муниципальная программа "Развитие малого и среднего предпринимательства на территории муниципального образования городского поселения "Емва" на 2020-2021 года.</t>
  </si>
  <si>
    <t xml:space="preserve"> на 01.04.2020 г</t>
  </si>
  <si>
    <t xml:space="preserve"> на 01.04.2020г.</t>
  </si>
  <si>
    <t>Муниципальная программа "Комплексные меры по профилактике терроризма и экстремизма в муниципальном образовании   СП "Тракт" на 2019-2023 годы"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</si>
</sst>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hh:mm"/>
    <numFmt numFmtId="181" formatCode="?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7"/>
      <name val="Times New Roman"/>
      <family val="1"/>
    </font>
    <font>
      <b/>
      <sz val="11"/>
      <color indexed="17"/>
      <name val="Times New Roman"/>
      <family val="1"/>
    </font>
    <font>
      <sz val="11"/>
      <color indexed="17"/>
      <name val="Arial Cyr"/>
      <family val="0"/>
    </font>
    <font>
      <sz val="11"/>
      <color indexed="17"/>
      <name val="Arial"/>
      <family val="2"/>
    </font>
    <font>
      <b/>
      <sz val="11"/>
      <color indexed="17"/>
      <name val="Arial"/>
      <family val="2"/>
    </font>
    <font>
      <sz val="8.5"/>
      <color indexed="17"/>
      <name val="MS Sans Serif"/>
      <family val="2"/>
    </font>
    <font>
      <sz val="10"/>
      <color indexed="17"/>
      <name val="Arial"/>
      <family val="2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6" tint="-0.4999699890613556"/>
      <name val="Times New Roman"/>
      <family val="1"/>
    </font>
    <font>
      <b/>
      <sz val="11"/>
      <color theme="6" tint="-0.4999699890613556"/>
      <name val="Times New Roman"/>
      <family val="1"/>
    </font>
    <font>
      <sz val="11"/>
      <color theme="6" tint="-0.4999699890613556"/>
      <name val="Arial Cyr"/>
      <family val="0"/>
    </font>
    <font>
      <sz val="11"/>
      <color theme="6" tint="-0.4999699890613556"/>
      <name val="Arial"/>
      <family val="2"/>
    </font>
    <font>
      <b/>
      <sz val="11"/>
      <color theme="6" tint="-0.4999699890613556"/>
      <name val="Arial"/>
      <family val="2"/>
    </font>
    <font>
      <sz val="8.5"/>
      <color theme="6" tint="-0.4999699890613556"/>
      <name val="MS Sans Serif"/>
      <family val="2"/>
    </font>
    <font>
      <sz val="10"/>
      <color theme="6" tint="-0.4999699890613556"/>
      <name val="Arial"/>
      <family val="2"/>
    </font>
    <font>
      <b/>
      <sz val="12"/>
      <color theme="6" tint="-0.4999699890613556"/>
      <name val="Times New Roman"/>
      <family val="1"/>
    </font>
    <font>
      <sz val="12"/>
      <color theme="6" tint="-0.4999699890613556"/>
      <name val="Times New Roman"/>
      <family val="1"/>
    </font>
    <font>
      <b/>
      <sz val="10"/>
      <color theme="6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5" fillId="0" borderId="0" xfId="0" applyFont="1" applyAlignment="1">
      <alignment/>
    </xf>
    <xf numFmtId="49" fontId="46" fillId="4" borderId="10" xfId="0" applyNumberFormat="1" applyFont="1" applyFill="1" applyBorder="1" applyAlignment="1" applyProtection="1">
      <alignment horizontal="center" vertical="center" wrapText="1"/>
      <protection/>
    </xf>
    <xf numFmtId="188" fontId="46" fillId="4" borderId="10" xfId="0" applyNumberFormat="1" applyFont="1" applyFill="1" applyBorder="1" applyAlignment="1" applyProtection="1">
      <alignment horizontal="center" vertical="center" wrapText="1"/>
      <protection/>
    </xf>
    <xf numFmtId="49" fontId="45" fillId="4" borderId="10" xfId="0" applyNumberFormat="1" applyFont="1" applyFill="1" applyBorder="1" applyAlignment="1" applyProtection="1">
      <alignment horizontal="left" vertical="center" wrapText="1"/>
      <protection/>
    </xf>
    <xf numFmtId="188" fontId="45" fillId="0" borderId="10" xfId="0" applyNumberFormat="1" applyFont="1" applyBorder="1" applyAlignment="1">
      <alignment/>
    </xf>
    <xf numFmtId="49" fontId="46" fillId="4" borderId="10" xfId="0" applyNumberFormat="1" applyFont="1" applyFill="1" applyBorder="1" applyAlignment="1" applyProtection="1">
      <alignment horizontal="center"/>
      <protection/>
    </xf>
    <xf numFmtId="4" fontId="46" fillId="4" borderId="10" xfId="0" applyNumberFormat="1" applyFont="1" applyFill="1" applyBorder="1" applyAlignment="1" applyProtection="1">
      <alignment horizontal="right"/>
      <protection/>
    </xf>
    <xf numFmtId="188" fontId="45" fillId="4" borderId="10" xfId="0" applyNumberFormat="1" applyFont="1" applyFill="1" applyBorder="1" applyAlignment="1">
      <alignment/>
    </xf>
    <xf numFmtId="188" fontId="45" fillId="0" borderId="0" xfId="0" applyNumberFormat="1" applyFont="1" applyAlignment="1">
      <alignment/>
    </xf>
    <xf numFmtId="4" fontId="47" fillId="0" borderId="10" xfId="0" applyNumberFormat="1" applyFont="1" applyBorder="1" applyAlignment="1" applyProtection="1">
      <alignment horizontal="right" vertical="center" wrapText="1"/>
      <protection/>
    </xf>
    <xf numFmtId="4" fontId="48" fillId="0" borderId="10" xfId="0" applyNumberFormat="1" applyFont="1" applyBorder="1" applyAlignment="1">
      <alignment/>
    </xf>
    <xf numFmtId="4" fontId="49" fillId="4" borderId="10" xfId="0" applyNumberFormat="1" applyFont="1" applyFill="1" applyBorder="1" applyAlignment="1" applyProtection="1">
      <alignment horizontal="right" vertical="center" wrapText="1"/>
      <protection/>
    </xf>
    <xf numFmtId="0" fontId="50" fillId="0" borderId="0" xfId="0" applyFont="1" applyBorder="1" applyAlignment="1" applyProtection="1">
      <alignment/>
      <protection/>
    </xf>
    <xf numFmtId="0" fontId="51" fillId="0" borderId="0" xfId="0" applyFont="1" applyAlignment="1">
      <alignment/>
    </xf>
    <xf numFmtId="49" fontId="52" fillId="4" borderId="10" xfId="0" applyNumberFormat="1" applyFont="1" applyFill="1" applyBorder="1" applyAlignment="1" applyProtection="1">
      <alignment horizontal="center" vertical="center" wrapText="1"/>
      <protection/>
    </xf>
    <xf numFmtId="0" fontId="52" fillId="4" borderId="10" xfId="0" applyFont="1" applyFill="1" applyBorder="1" applyAlignment="1">
      <alignment horizontal="center" wrapText="1"/>
    </xf>
    <xf numFmtId="49" fontId="53" fillId="4" borderId="10" xfId="0" applyNumberFormat="1" applyFont="1" applyFill="1" applyBorder="1" applyAlignment="1" applyProtection="1">
      <alignment horizontal="left" vertical="center" wrapText="1"/>
      <protection/>
    </xf>
    <xf numFmtId="4" fontId="53" fillId="0" borderId="10" xfId="0" applyNumberFormat="1" applyFont="1" applyBorder="1" applyAlignment="1" applyProtection="1">
      <alignment horizontal="right" wrapText="1"/>
      <protection/>
    </xf>
    <xf numFmtId="188" fontId="53" fillId="0" borderId="10" xfId="0" applyNumberFormat="1" applyFont="1" applyBorder="1" applyAlignment="1">
      <alignment/>
    </xf>
    <xf numFmtId="49" fontId="52" fillId="4" borderId="10" xfId="0" applyNumberFormat="1" applyFont="1" applyFill="1" applyBorder="1" applyAlignment="1" applyProtection="1">
      <alignment horizontal="left"/>
      <protection/>
    </xf>
    <xf numFmtId="4" fontId="52" fillId="4" borderId="10" xfId="0" applyNumberFormat="1" applyFont="1" applyFill="1" applyBorder="1" applyAlignment="1" applyProtection="1">
      <alignment horizontal="right"/>
      <protection/>
    </xf>
    <xf numFmtId="188" fontId="52" fillId="4" borderId="10" xfId="0" applyNumberFormat="1" applyFont="1" applyFill="1" applyBorder="1" applyAlignment="1">
      <alignment/>
    </xf>
    <xf numFmtId="188" fontId="53" fillId="0" borderId="10" xfId="0" applyNumberFormat="1" applyFont="1" applyBorder="1" applyAlignment="1">
      <alignment horizontal="center" vertical="center"/>
    </xf>
    <xf numFmtId="0" fontId="53" fillId="0" borderId="0" xfId="0" applyFont="1" applyAlignment="1">
      <alignment/>
    </xf>
    <xf numFmtId="49" fontId="53" fillId="33" borderId="11" xfId="0" applyNumberFormat="1" applyFont="1" applyFill="1" applyBorder="1" applyAlignment="1" applyProtection="1">
      <alignment horizontal="left" vertical="center" wrapText="1"/>
      <protection/>
    </xf>
    <xf numFmtId="188" fontId="52" fillId="4" borderId="1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4" fillId="0" borderId="0" xfId="0" applyFont="1" applyAlignment="1">
      <alignment/>
    </xf>
    <xf numFmtId="49" fontId="53" fillId="4" borderId="11" xfId="0" applyNumberFormat="1" applyFont="1" applyFill="1" applyBorder="1" applyAlignment="1" applyProtection="1">
      <alignment horizontal="left" vertical="center" wrapText="1"/>
      <protection/>
    </xf>
    <xf numFmtId="49" fontId="53" fillId="4" borderId="10" xfId="0" applyNumberFormat="1" applyFont="1" applyFill="1" applyBorder="1" applyAlignment="1" applyProtection="1">
      <alignment horizontal="left" wrapText="1"/>
      <protection/>
    </xf>
    <xf numFmtId="188" fontId="53" fillId="0" borderId="10" xfId="0" applyNumberFormat="1" applyFont="1" applyBorder="1" applyAlignment="1">
      <alignment horizontal="center"/>
    </xf>
    <xf numFmtId="49" fontId="46" fillId="4" borderId="10" xfId="0" applyNumberFormat="1" applyFont="1" applyFill="1" applyBorder="1" applyAlignment="1" applyProtection="1">
      <alignment horizontal="left"/>
      <protection/>
    </xf>
    <xf numFmtId="188" fontId="46" fillId="4" borderId="10" xfId="0" applyNumberFormat="1" applyFont="1" applyFill="1" applyBorder="1" applyAlignment="1">
      <alignment horizontal="center"/>
    </xf>
    <xf numFmtId="4" fontId="51" fillId="0" borderId="0" xfId="0" applyNumberFormat="1" applyFont="1" applyAlignment="1">
      <alignment/>
    </xf>
    <xf numFmtId="4" fontId="46" fillId="4" borderId="10" xfId="0" applyNumberFormat="1" applyFont="1" applyFill="1" applyBorder="1" applyAlignment="1" applyProtection="1">
      <alignment horizontal="center"/>
      <protection/>
    </xf>
    <xf numFmtId="4" fontId="53" fillId="0" borderId="10" xfId="0" applyNumberFormat="1" applyFont="1" applyBorder="1" applyAlignment="1" applyProtection="1">
      <alignment horizontal="right" vertical="center" wrapText="1"/>
      <protection/>
    </xf>
    <xf numFmtId="49" fontId="53" fillId="4" borderId="10" xfId="0" applyNumberFormat="1" applyFont="1" applyFill="1" applyBorder="1" applyAlignment="1" applyProtection="1">
      <alignment horizontal="center" vertical="center" wrapText="1"/>
      <protection/>
    </xf>
    <xf numFmtId="4" fontId="53" fillId="0" borderId="10" xfId="0" applyNumberFormat="1" applyFont="1" applyFill="1" applyBorder="1" applyAlignment="1" applyProtection="1">
      <alignment horizontal="center" vertical="center" wrapText="1"/>
      <protection/>
    </xf>
    <xf numFmtId="4" fontId="53" fillId="0" borderId="10" xfId="0" applyNumberFormat="1" applyFont="1" applyBorder="1" applyAlignment="1">
      <alignment horizontal="center" vertical="center"/>
    </xf>
    <xf numFmtId="49" fontId="53" fillId="33" borderId="11" xfId="0" applyNumberFormat="1" applyFont="1" applyFill="1" applyBorder="1" applyAlignment="1" applyProtection="1">
      <alignment horizontal="center" vertical="center" wrapText="1"/>
      <protection/>
    </xf>
    <xf numFmtId="4" fontId="53" fillId="0" borderId="10" xfId="0" applyNumberFormat="1" applyFont="1" applyBorder="1" applyAlignment="1" applyProtection="1">
      <alignment horizontal="center" vertical="center" wrapText="1"/>
      <protection/>
    </xf>
    <xf numFmtId="49" fontId="52" fillId="4" borderId="10" xfId="0" applyNumberFormat="1" applyFont="1" applyFill="1" applyBorder="1" applyAlignment="1" applyProtection="1">
      <alignment horizontal="center" vertical="center"/>
      <protection/>
    </xf>
    <xf numFmtId="4" fontId="52" fillId="4" borderId="10" xfId="0" applyNumberFormat="1" applyFont="1" applyFill="1" applyBorder="1" applyAlignment="1" applyProtection="1">
      <alignment horizontal="center" vertical="center"/>
      <protection/>
    </xf>
    <xf numFmtId="49" fontId="52" fillId="4" borderId="12" xfId="0" applyNumberFormat="1" applyFont="1" applyFill="1" applyBorder="1" applyAlignment="1" applyProtection="1">
      <alignment horizontal="left"/>
      <protection/>
    </xf>
    <xf numFmtId="4" fontId="52" fillId="4" borderId="12" xfId="0" applyNumberFormat="1" applyFont="1" applyFill="1" applyBorder="1" applyAlignment="1" applyProtection="1">
      <alignment horizontal="right"/>
      <protection/>
    </xf>
    <xf numFmtId="188" fontId="53" fillId="0" borderId="10" xfId="0" applyNumberFormat="1" applyFont="1" applyFill="1" applyBorder="1" applyAlignment="1">
      <alignment horizontal="center" vertical="center"/>
    </xf>
    <xf numFmtId="0" fontId="52" fillId="4" borderId="10" xfId="0" applyFont="1" applyFill="1" applyBorder="1" applyAlignment="1">
      <alignment wrapText="1"/>
    </xf>
    <xf numFmtId="4" fontId="53" fillId="34" borderId="10" xfId="0" applyNumberFormat="1" applyFont="1" applyFill="1" applyBorder="1" applyAlignment="1" applyProtection="1">
      <alignment horizontal="center" vertical="center" wrapText="1"/>
      <protection/>
    </xf>
    <xf numFmtId="188" fontId="53" fillId="34" borderId="10" xfId="0" applyNumberFormat="1" applyFont="1" applyFill="1" applyBorder="1" applyAlignment="1">
      <alignment horizontal="center" vertical="center"/>
    </xf>
    <xf numFmtId="49" fontId="53" fillId="4" borderId="13" xfId="0" applyNumberFormat="1" applyFont="1" applyFill="1" applyBorder="1" applyAlignment="1" applyProtection="1">
      <alignment horizontal="center" vertical="center" wrapText="1"/>
      <protection/>
    </xf>
    <xf numFmtId="0" fontId="46" fillId="0" borderId="14" xfId="0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center" wrapText="1"/>
      <protection/>
    </xf>
    <xf numFmtId="0" fontId="53" fillId="0" borderId="0" xfId="0" applyFont="1" applyBorder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theme="6"/>
  </sheetPr>
  <dimension ref="A1:D14"/>
  <sheetViews>
    <sheetView showGridLines="0" tabSelected="1" zoomScalePageLayoutView="0" workbookViewId="0" topLeftCell="A1">
      <selection activeCell="C14" sqref="C14"/>
    </sheetView>
  </sheetViews>
  <sheetFormatPr defaultColWidth="29.140625" defaultRowHeight="12.75"/>
  <cols>
    <col min="1" max="1" width="113.421875" style="1" customWidth="1"/>
    <col min="2" max="2" width="18.57421875" style="1" customWidth="1"/>
    <col min="3" max="3" width="19.421875" style="1" customWidth="1"/>
    <col min="4" max="4" width="16.00390625" style="9" customWidth="1"/>
    <col min="5" max="16384" width="29.140625" style="1" customWidth="1"/>
  </cols>
  <sheetData>
    <row r="1" spans="1:4" ht="15">
      <c r="A1" s="52" t="s">
        <v>26</v>
      </c>
      <c r="B1" s="52"/>
      <c r="C1" s="52"/>
      <c r="D1" s="52"/>
    </row>
    <row r="2" spans="1:4" ht="15">
      <c r="A2" s="51" t="s">
        <v>53</v>
      </c>
      <c r="B2" s="51"/>
      <c r="C2" s="51"/>
      <c r="D2" s="51"/>
    </row>
    <row r="3" spans="1:4" ht="15">
      <c r="A3" s="2" t="s">
        <v>14</v>
      </c>
      <c r="B3" s="2" t="s">
        <v>11</v>
      </c>
      <c r="C3" s="2" t="s">
        <v>12</v>
      </c>
      <c r="D3" s="3" t="s">
        <v>13</v>
      </c>
    </row>
    <row r="4" spans="1:4" ht="15">
      <c r="A4" s="4" t="s">
        <v>0</v>
      </c>
      <c r="B4" s="10">
        <v>1840956</v>
      </c>
      <c r="C4" s="10">
        <v>0</v>
      </c>
      <c r="D4" s="5">
        <f aca="true" t="shared" si="0" ref="D4:D14">C4/B4*100</f>
        <v>0</v>
      </c>
    </row>
    <row r="5" spans="1:4" ht="15">
      <c r="A5" s="4" t="s">
        <v>1</v>
      </c>
      <c r="B5" s="10">
        <v>30185397.65</v>
      </c>
      <c r="C5" s="10">
        <v>794668.29</v>
      </c>
      <c r="D5" s="5">
        <f t="shared" si="0"/>
        <v>2.6326248844364653</v>
      </c>
    </row>
    <row r="6" spans="1:4" ht="30">
      <c r="A6" s="4" t="s">
        <v>2</v>
      </c>
      <c r="B6" s="10">
        <v>32773594.27</v>
      </c>
      <c r="C6" s="10">
        <v>1480408.15</v>
      </c>
      <c r="D6" s="5">
        <f t="shared" si="0"/>
        <v>4.517075966108248</v>
      </c>
    </row>
    <row r="7" spans="1:4" ht="15">
      <c r="A7" s="4" t="s">
        <v>3</v>
      </c>
      <c r="B7" s="10">
        <v>435298567.37</v>
      </c>
      <c r="C7" s="10">
        <v>90548304.93</v>
      </c>
      <c r="D7" s="5">
        <f t="shared" si="0"/>
        <v>20.801424979888512</v>
      </c>
    </row>
    <row r="8" spans="1:4" ht="15">
      <c r="A8" s="4" t="s">
        <v>4</v>
      </c>
      <c r="B8" s="10">
        <v>124045826.34</v>
      </c>
      <c r="C8" s="10">
        <v>22319114.56</v>
      </c>
      <c r="D8" s="5">
        <f t="shared" si="0"/>
        <v>17.992636446167108</v>
      </c>
    </row>
    <row r="9" spans="1:4" ht="15">
      <c r="A9" s="4" t="s">
        <v>5</v>
      </c>
      <c r="B9" s="10">
        <v>8684132.82</v>
      </c>
      <c r="C9" s="10">
        <v>2217408</v>
      </c>
      <c r="D9" s="5">
        <f t="shared" si="0"/>
        <v>25.5340175692983</v>
      </c>
    </row>
    <row r="10" spans="1:4" ht="15">
      <c r="A10" s="4" t="s">
        <v>6</v>
      </c>
      <c r="B10" s="10">
        <v>133627720.2</v>
      </c>
      <c r="C10" s="10">
        <v>22386750.06</v>
      </c>
      <c r="D10" s="5">
        <f t="shared" si="0"/>
        <v>16.753073409090458</v>
      </c>
    </row>
    <row r="11" spans="1:4" ht="15">
      <c r="A11" s="4" t="s">
        <v>7</v>
      </c>
      <c r="B11" s="10">
        <v>5923127</v>
      </c>
      <c r="C11" s="10">
        <v>534922.28</v>
      </c>
      <c r="D11" s="5">
        <f t="shared" si="0"/>
        <v>9.031079022955273</v>
      </c>
    </row>
    <row r="12" spans="1:4" ht="15">
      <c r="A12" s="4" t="s">
        <v>8</v>
      </c>
      <c r="B12" s="10">
        <v>1083300</v>
      </c>
      <c r="C12" s="10">
        <v>0</v>
      </c>
      <c r="D12" s="5">
        <f t="shared" si="0"/>
        <v>0</v>
      </c>
    </row>
    <row r="13" spans="1:4" ht="15">
      <c r="A13" s="4" t="s">
        <v>9</v>
      </c>
      <c r="B13" s="11">
        <v>20342762.5</v>
      </c>
      <c r="C13" s="11">
        <v>4644087.58</v>
      </c>
      <c r="D13" s="5">
        <f t="shared" si="0"/>
        <v>22.829188415290204</v>
      </c>
    </row>
    <row r="14" spans="1:4" ht="15">
      <c r="A14" s="6" t="s">
        <v>10</v>
      </c>
      <c r="B14" s="12">
        <f>SUM(B4:B13)</f>
        <v>793805384.1500001</v>
      </c>
      <c r="C14" s="12">
        <f>SUM(C4:C13)</f>
        <v>144925663.85000002</v>
      </c>
      <c r="D14" s="8">
        <f t="shared" si="0"/>
        <v>18.257077457994967</v>
      </c>
    </row>
  </sheetData>
  <sheetProtection/>
  <mergeCells count="2">
    <mergeCell ref="A2:D2"/>
    <mergeCell ref="A1:D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/>
  </sheetPr>
  <dimension ref="A1:E7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53.28125" style="14" customWidth="1"/>
    <col min="2" max="2" width="13.7109375" style="14" customWidth="1"/>
    <col min="3" max="3" width="13.140625" style="14" bestFit="1" customWidth="1"/>
    <col min="4" max="4" width="13.140625" style="14" customWidth="1"/>
    <col min="5" max="7" width="9.140625" style="14" customWidth="1"/>
    <col min="8" max="16384" width="9.140625" style="14" customWidth="1"/>
  </cols>
  <sheetData>
    <row r="1" spans="1:5" ht="15.75">
      <c r="A1" s="53" t="s">
        <v>40</v>
      </c>
      <c r="B1" s="53"/>
      <c r="C1" s="53"/>
      <c r="D1" s="53"/>
      <c r="E1" s="13"/>
    </row>
    <row r="2" spans="1:5" ht="14.25">
      <c r="A2" s="51" t="s">
        <v>53</v>
      </c>
      <c r="B2" s="51"/>
      <c r="C2" s="51"/>
      <c r="D2" s="51"/>
      <c r="E2" s="13"/>
    </row>
    <row r="3" spans="1:4" ht="47.25">
      <c r="A3" s="15" t="s">
        <v>14</v>
      </c>
      <c r="B3" s="15" t="s">
        <v>11</v>
      </c>
      <c r="C3" s="15" t="s">
        <v>12</v>
      </c>
      <c r="D3" s="47" t="s">
        <v>13</v>
      </c>
    </row>
    <row r="4" spans="1:4" ht="47.25">
      <c r="A4" s="37" t="s">
        <v>24</v>
      </c>
      <c r="B4" s="48">
        <v>865891</v>
      </c>
      <c r="C4" s="48">
        <v>195121.02</v>
      </c>
      <c r="D4" s="49">
        <f>C4/B4*100</f>
        <v>22.534131894199152</v>
      </c>
    </row>
    <row r="5" spans="1:4" ht="31.5">
      <c r="A5" s="37" t="s">
        <v>25</v>
      </c>
      <c r="B5" s="48">
        <v>26000</v>
      </c>
      <c r="C5" s="48">
        <v>2700</v>
      </c>
      <c r="D5" s="49">
        <f>C5/B5*100</f>
        <v>10.384615384615385</v>
      </c>
    </row>
    <row r="6" spans="1:4" ht="15.75">
      <c r="A6" s="17" t="s">
        <v>9</v>
      </c>
      <c r="B6" s="48">
        <v>2440544</v>
      </c>
      <c r="C6" s="48">
        <v>480184.65</v>
      </c>
      <c r="D6" s="49">
        <f>C6/B6*100</f>
        <v>19.6753121435221</v>
      </c>
    </row>
    <row r="7" spans="1:4" ht="15.75">
      <c r="A7" s="20" t="s">
        <v>10</v>
      </c>
      <c r="B7" s="43">
        <f>SUM(B4:B6)</f>
        <v>3332435</v>
      </c>
      <c r="C7" s="43">
        <f>SUM(C4:C6)</f>
        <v>678005.67</v>
      </c>
      <c r="D7" s="26">
        <f>C7/B7*100</f>
        <v>20.345653253551834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E9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45.28125" style="14" customWidth="1"/>
    <col min="2" max="2" width="18.8515625" style="14" customWidth="1"/>
    <col min="3" max="3" width="15.421875" style="14" customWidth="1"/>
    <col min="4" max="4" width="14.28125" style="14" customWidth="1"/>
    <col min="5" max="7" width="9.140625" style="14" customWidth="1"/>
    <col min="8" max="16384" width="9.140625" style="14" customWidth="1"/>
  </cols>
  <sheetData>
    <row r="1" spans="1:5" ht="15.75">
      <c r="A1" s="53" t="s">
        <v>28</v>
      </c>
      <c r="B1" s="53"/>
      <c r="C1" s="53"/>
      <c r="D1" s="53"/>
      <c r="E1" s="13"/>
    </row>
    <row r="2" spans="1:5" ht="14.25">
      <c r="A2" s="51" t="s">
        <v>53</v>
      </c>
      <c r="B2" s="51"/>
      <c r="C2" s="51"/>
      <c r="D2" s="51"/>
      <c r="E2" s="13"/>
    </row>
    <row r="3" spans="1:4" ht="31.5">
      <c r="A3" s="15" t="s">
        <v>14</v>
      </c>
      <c r="B3" s="15" t="s">
        <v>11</v>
      </c>
      <c r="C3" s="15" t="s">
        <v>12</v>
      </c>
      <c r="D3" s="16" t="s">
        <v>13</v>
      </c>
    </row>
    <row r="4" spans="1:4" ht="63">
      <c r="A4" s="17" t="s">
        <v>15</v>
      </c>
      <c r="B4" s="18">
        <v>56028269.82</v>
      </c>
      <c r="C4" s="18">
        <v>3578217.4</v>
      </c>
      <c r="D4" s="19">
        <f>C4/B4*100</f>
        <v>6.386449932320969</v>
      </c>
    </row>
    <row r="5" spans="1:4" ht="31.5">
      <c r="A5" s="17" t="s">
        <v>29</v>
      </c>
      <c r="B5" s="18">
        <v>30460050</v>
      </c>
      <c r="C5" s="18">
        <v>4750000</v>
      </c>
      <c r="D5" s="19">
        <f>C5/B5*100</f>
        <v>15.59419633257332</v>
      </c>
    </row>
    <row r="6" spans="1:4" ht="64.5" customHeight="1">
      <c r="A6" s="17" t="s">
        <v>41</v>
      </c>
      <c r="B6" s="18">
        <v>26402477.2</v>
      </c>
      <c r="C6" s="18">
        <v>0</v>
      </c>
      <c r="D6" s="19">
        <f>C6/B6*100</f>
        <v>0</v>
      </c>
    </row>
    <row r="7" spans="1:4" ht="75" customHeight="1">
      <c r="A7" s="17" t="s">
        <v>54</v>
      </c>
      <c r="B7" s="18">
        <v>3000000</v>
      </c>
      <c r="C7" s="18"/>
      <c r="D7" s="19"/>
    </row>
    <row r="8" spans="1:4" ht="15.75">
      <c r="A8" s="17" t="s">
        <v>9</v>
      </c>
      <c r="B8" s="18">
        <v>12648226</v>
      </c>
      <c r="C8" s="18">
        <v>2496387.81</v>
      </c>
      <c r="D8" s="19">
        <f>C8/B8*100</f>
        <v>19.73705885710771</v>
      </c>
    </row>
    <row r="9" spans="1:4" ht="15.75">
      <c r="A9" s="20" t="s">
        <v>10</v>
      </c>
      <c r="B9" s="21">
        <f>SUM(B4:B8)</f>
        <v>128539023.02</v>
      </c>
      <c r="C9" s="21">
        <f>SUM(C4:C8)</f>
        <v>10824605.21</v>
      </c>
      <c r="D9" s="22">
        <f>C9/B9*100</f>
        <v>8.421259906663323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F20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69.28125" style="14" customWidth="1"/>
    <col min="2" max="2" width="15.7109375" style="14" customWidth="1"/>
    <col min="3" max="3" width="14.421875" style="14" customWidth="1"/>
    <col min="4" max="4" width="13.140625" style="14" customWidth="1"/>
    <col min="5" max="7" width="9.140625" style="14" customWidth="1"/>
    <col min="8" max="16384" width="9.140625" style="14" customWidth="1"/>
  </cols>
  <sheetData>
    <row r="1" spans="1:5" ht="15.75">
      <c r="A1" s="53" t="s">
        <v>27</v>
      </c>
      <c r="B1" s="53"/>
      <c r="C1" s="53"/>
      <c r="D1" s="53"/>
      <c r="E1" s="13"/>
    </row>
    <row r="2" spans="1:5" ht="14.25">
      <c r="A2" s="51" t="s">
        <v>53</v>
      </c>
      <c r="B2" s="51"/>
      <c r="C2" s="51"/>
      <c r="D2" s="51"/>
      <c r="E2" s="13"/>
    </row>
    <row r="3" spans="1:4" ht="47.25">
      <c r="A3" s="15" t="s">
        <v>14</v>
      </c>
      <c r="B3" s="15" t="s">
        <v>11</v>
      </c>
      <c r="C3" s="15" t="s">
        <v>12</v>
      </c>
      <c r="D3" s="16" t="s">
        <v>13</v>
      </c>
    </row>
    <row r="4" spans="1:5" ht="47.25">
      <c r="A4" s="17" t="s">
        <v>16</v>
      </c>
      <c r="B4" s="10">
        <v>7409224.41</v>
      </c>
      <c r="C4" s="10">
        <v>298792.72</v>
      </c>
      <c r="D4" s="23">
        <f aca="true" t="shared" si="0" ref="D4:D11">C4/B4*100</f>
        <v>4.032712514372337</v>
      </c>
      <c r="E4" s="24"/>
    </row>
    <row r="5" spans="1:5" ht="31.5">
      <c r="A5" s="17" t="s">
        <v>17</v>
      </c>
      <c r="B5" s="10">
        <v>328000</v>
      </c>
      <c r="C5" s="10">
        <v>38000</v>
      </c>
      <c r="D5" s="23">
        <f t="shared" si="0"/>
        <v>11.585365853658537</v>
      </c>
      <c r="E5" s="24"/>
    </row>
    <row r="6" spans="1:5" ht="31.5">
      <c r="A6" s="17" t="s">
        <v>18</v>
      </c>
      <c r="B6" s="10">
        <v>8673137</v>
      </c>
      <c r="C6" s="10">
        <v>2090000</v>
      </c>
      <c r="D6" s="23">
        <f t="shared" si="0"/>
        <v>24.09739405707531</v>
      </c>
      <c r="E6" s="24"/>
    </row>
    <row r="7" spans="1:6" ht="31.5">
      <c r="A7" s="17" t="s">
        <v>42</v>
      </c>
      <c r="B7" s="10">
        <v>100000</v>
      </c>
      <c r="C7" s="10">
        <v>21169.27</v>
      </c>
      <c r="D7" s="23">
        <f t="shared" si="0"/>
        <v>21.16927</v>
      </c>
      <c r="E7" s="24"/>
      <c r="F7" s="34"/>
    </row>
    <row r="8" spans="1:5" ht="31.5">
      <c r="A8" s="17" t="s">
        <v>43</v>
      </c>
      <c r="B8" s="10">
        <v>650731.12</v>
      </c>
      <c r="C8" s="10">
        <v>0</v>
      </c>
      <c r="D8" s="23">
        <f t="shared" si="0"/>
        <v>0</v>
      </c>
      <c r="E8" s="24"/>
    </row>
    <row r="9" spans="1:5" ht="31.5">
      <c r="A9" s="17" t="s">
        <v>44</v>
      </c>
      <c r="B9" s="10">
        <v>2167471.53</v>
      </c>
      <c r="C9" s="10">
        <v>11387</v>
      </c>
      <c r="D9" s="23">
        <f t="shared" si="0"/>
        <v>0.5253586883330367</v>
      </c>
      <c r="E9" s="24"/>
    </row>
    <row r="10" spans="1:5" ht="15.75">
      <c r="A10" s="17" t="s">
        <v>9</v>
      </c>
      <c r="B10" s="10">
        <v>6337139</v>
      </c>
      <c r="C10" s="10">
        <v>1321165.94</v>
      </c>
      <c r="D10" s="23">
        <f t="shared" si="0"/>
        <v>20.84798739620513</v>
      </c>
      <c r="E10" s="24"/>
    </row>
    <row r="11" spans="1:5" s="28" customFormat="1" ht="15.75">
      <c r="A11" s="20" t="s">
        <v>10</v>
      </c>
      <c r="B11" s="7">
        <f>SUM(B4:B10)</f>
        <v>25665703.060000002</v>
      </c>
      <c r="C11" s="7">
        <f>SUM(C4:C10)</f>
        <v>3780514.9299999997</v>
      </c>
      <c r="D11" s="26">
        <f t="shared" si="0"/>
        <v>14.729831951854583</v>
      </c>
      <c r="E11" s="27"/>
    </row>
    <row r="18" ht="12.75">
      <c r="C18" s="34">
        <f>3780514.93-C11</f>
        <v>0</v>
      </c>
    </row>
    <row r="20" ht="12.75">
      <c r="B20" s="34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1:E9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38.7109375" style="14" customWidth="1"/>
    <col min="2" max="2" width="13.421875" style="14" customWidth="1"/>
    <col min="3" max="3" width="14.57421875" style="14" customWidth="1"/>
    <col min="4" max="4" width="13.140625" style="14" customWidth="1"/>
    <col min="5" max="7" width="9.140625" style="14" customWidth="1"/>
    <col min="8" max="16384" width="9.140625" style="14" customWidth="1"/>
  </cols>
  <sheetData>
    <row r="1" spans="1:5" ht="15.75">
      <c r="A1" s="53" t="s">
        <v>30</v>
      </c>
      <c r="B1" s="53"/>
      <c r="C1" s="53"/>
      <c r="D1" s="53"/>
      <c r="E1" s="13"/>
    </row>
    <row r="2" spans="1:5" ht="14.25">
      <c r="A2" s="51" t="s">
        <v>55</v>
      </c>
      <c r="B2" s="51"/>
      <c r="C2" s="51"/>
      <c r="D2" s="51"/>
      <c r="E2" s="13"/>
    </row>
    <row r="3" spans="1:4" ht="47.25">
      <c r="A3" s="15" t="s">
        <v>14</v>
      </c>
      <c r="B3" s="15" t="s">
        <v>11</v>
      </c>
      <c r="C3" s="15" t="s">
        <v>12</v>
      </c>
      <c r="D3" s="16" t="s">
        <v>13</v>
      </c>
    </row>
    <row r="4" spans="1:4" ht="63">
      <c r="A4" s="30" t="s">
        <v>31</v>
      </c>
      <c r="B4" s="10">
        <v>919591.96</v>
      </c>
      <c r="C4" s="10">
        <v>291465.18</v>
      </c>
      <c r="D4" s="31">
        <f>C4/B4*100</f>
        <v>31.695055272123085</v>
      </c>
    </row>
    <row r="5" spans="1:4" ht="78.75">
      <c r="A5" s="30" t="s">
        <v>52</v>
      </c>
      <c r="B5" s="10">
        <v>67667</v>
      </c>
      <c r="C5" s="10">
        <v>0</v>
      </c>
      <c r="D5" s="31">
        <f>C5/B5*100</f>
        <v>0</v>
      </c>
    </row>
    <row r="6" spans="1:4" ht="24" customHeight="1">
      <c r="A6" s="30" t="s">
        <v>9</v>
      </c>
      <c r="B6" s="10">
        <v>2841911.61</v>
      </c>
      <c r="C6" s="10">
        <v>461416.37</v>
      </c>
      <c r="D6" s="31">
        <f>C6/B6*100</f>
        <v>16.23612671049963</v>
      </c>
    </row>
    <row r="7" spans="1:4" s="28" customFormat="1" ht="14.25">
      <c r="A7" s="32" t="s">
        <v>10</v>
      </c>
      <c r="B7" s="35">
        <f>SUM(B4:B6)</f>
        <v>3829170.57</v>
      </c>
      <c r="C7" s="35">
        <f>SUM(C4:C6)</f>
        <v>752881.55</v>
      </c>
      <c r="D7" s="33">
        <f>C7/B7*100</f>
        <v>19.661739696281018</v>
      </c>
    </row>
    <row r="9" ht="12.75">
      <c r="B9" s="34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</sheetPr>
  <dimension ref="A1:E8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33.421875" style="14" customWidth="1"/>
    <col min="2" max="2" width="14.57421875" style="14" customWidth="1"/>
    <col min="3" max="3" width="15.00390625" style="14" customWidth="1"/>
    <col min="4" max="4" width="13.140625" style="14" customWidth="1"/>
    <col min="5" max="7" width="9.140625" style="14" customWidth="1"/>
    <col min="8" max="16384" width="9.140625" style="14" customWidth="1"/>
  </cols>
  <sheetData>
    <row r="1" spans="1:5" ht="15.75">
      <c r="A1" s="53" t="s">
        <v>32</v>
      </c>
      <c r="B1" s="53"/>
      <c r="C1" s="53"/>
      <c r="D1" s="53"/>
      <c r="E1" s="13"/>
    </row>
    <row r="2" spans="1:5" ht="14.25">
      <c r="A2" s="51" t="s">
        <v>53</v>
      </c>
      <c r="B2" s="51"/>
      <c r="C2" s="51"/>
      <c r="D2" s="51"/>
      <c r="E2" s="13"/>
    </row>
    <row r="3" spans="1:4" ht="47.25">
      <c r="A3" s="15" t="s">
        <v>14</v>
      </c>
      <c r="B3" s="15" t="s">
        <v>11</v>
      </c>
      <c r="C3" s="15" t="s">
        <v>12</v>
      </c>
      <c r="D3" s="16" t="s">
        <v>13</v>
      </c>
    </row>
    <row r="4" spans="1:4" ht="47.25">
      <c r="A4" s="17" t="s">
        <v>19</v>
      </c>
      <c r="B4" s="36">
        <v>12000</v>
      </c>
      <c r="C4" s="36">
        <v>0</v>
      </c>
      <c r="D4" s="23">
        <f>C4/B4*100</f>
        <v>0</v>
      </c>
    </row>
    <row r="5" spans="1:4" ht="63">
      <c r="A5" s="17" t="s">
        <v>20</v>
      </c>
      <c r="B5" s="36">
        <v>1418111</v>
      </c>
      <c r="C5" s="36">
        <v>70000</v>
      </c>
      <c r="D5" s="23">
        <f>C5/B5*100</f>
        <v>4.936143926674287</v>
      </c>
    </row>
    <row r="6" spans="1:4" ht="63" hidden="1">
      <c r="A6" s="25" t="s">
        <v>45</v>
      </c>
      <c r="B6" s="36">
        <v>0</v>
      </c>
      <c r="C6" s="36">
        <v>0</v>
      </c>
      <c r="D6" s="23" t="e">
        <f>C6/B6*100</f>
        <v>#DIV/0!</v>
      </c>
    </row>
    <row r="7" spans="1:4" ht="15.75">
      <c r="A7" s="17" t="s">
        <v>9</v>
      </c>
      <c r="B7" s="36">
        <v>2364632.7</v>
      </c>
      <c r="C7" s="36">
        <v>474586.32</v>
      </c>
      <c r="D7" s="23">
        <f>C7/B7*100</f>
        <v>20.070191873773883</v>
      </c>
    </row>
    <row r="8" spans="1:4" ht="15.75">
      <c r="A8" s="20" t="s">
        <v>10</v>
      </c>
      <c r="B8" s="21">
        <f>SUM(B4:B7)</f>
        <v>3794743.7</v>
      </c>
      <c r="C8" s="21">
        <f>C4+C5+C7</f>
        <v>544586.3200000001</v>
      </c>
      <c r="D8" s="26">
        <f>C8/B8*100</f>
        <v>14.351069875944455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1:E8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49.28125" style="14" customWidth="1"/>
    <col min="2" max="2" width="14.28125" style="14" customWidth="1"/>
    <col min="3" max="3" width="14.00390625" style="14" customWidth="1"/>
    <col min="4" max="4" width="13.140625" style="14" customWidth="1"/>
    <col min="5" max="7" width="9.140625" style="14" customWidth="1"/>
    <col min="8" max="16384" width="9.140625" style="14" customWidth="1"/>
  </cols>
  <sheetData>
    <row r="1" spans="1:5" ht="15.75" customHeight="1">
      <c r="A1" s="53" t="s">
        <v>33</v>
      </c>
      <c r="B1" s="53"/>
      <c r="C1" s="53"/>
      <c r="D1" s="53"/>
      <c r="E1" s="13"/>
    </row>
    <row r="2" spans="1:5" ht="14.25">
      <c r="A2" s="51" t="s">
        <v>55</v>
      </c>
      <c r="B2" s="51"/>
      <c r="C2" s="51"/>
      <c r="D2" s="51"/>
      <c r="E2" s="13"/>
    </row>
    <row r="3" spans="1:4" ht="47.25">
      <c r="A3" s="15" t="s">
        <v>14</v>
      </c>
      <c r="B3" s="15" t="s">
        <v>11</v>
      </c>
      <c r="C3" s="15" t="s">
        <v>12</v>
      </c>
      <c r="D3" s="16" t="s">
        <v>13</v>
      </c>
    </row>
    <row r="4" spans="1:4" ht="63">
      <c r="A4" s="37" t="s">
        <v>34</v>
      </c>
      <c r="B4" s="38">
        <v>946111</v>
      </c>
      <c r="C4" s="38">
        <v>380531.2</v>
      </c>
      <c r="D4" s="39">
        <f>C4/B4*100</f>
        <v>40.22056608579754</v>
      </c>
    </row>
    <row r="5" spans="1:4" ht="47.25">
      <c r="A5" s="37" t="s">
        <v>35</v>
      </c>
      <c r="B5" s="38">
        <v>83667</v>
      </c>
      <c r="C5" s="38">
        <v>1800</v>
      </c>
      <c r="D5" s="39">
        <f>C5/B5*100</f>
        <v>2.1513858510523862</v>
      </c>
    </row>
    <row r="6" spans="1:4" ht="47.25" hidden="1">
      <c r="A6" s="40" t="s">
        <v>46</v>
      </c>
      <c r="B6" s="38">
        <v>0</v>
      </c>
      <c r="C6" s="38">
        <v>0</v>
      </c>
      <c r="D6" s="39" t="e">
        <f>C6/B6*100</f>
        <v>#DIV/0!</v>
      </c>
    </row>
    <row r="7" spans="1:4" ht="15.75">
      <c r="A7" s="37" t="s">
        <v>9</v>
      </c>
      <c r="B7" s="41">
        <v>2919697</v>
      </c>
      <c r="C7" s="41">
        <v>516143.35</v>
      </c>
      <c r="D7" s="39">
        <f>C7/B7*100</f>
        <v>17.677976516056287</v>
      </c>
    </row>
    <row r="8" spans="1:4" ht="15.75">
      <c r="A8" s="42" t="s">
        <v>10</v>
      </c>
      <c r="B8" s="43">
        <f>SUM(B4:B7)</f>
        <v>3949475</v>
      </c>
      <c r="C8" s="43">
        <f>SUM(C4:C7)</f>
        <v>898474.55</v>
      </c>
      <c r="D8" s="43">
        <f>C8/B8*100</f>
        <v>22.749214769051584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/>
  </sheetPr>
  <dimension ref="A1:E8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44.7109375" style="14" customWidth="1"/>
    <col min="2" max="2" width="14.57421875" style="14" customWidth="1"/>
    <col min="3" max="3" width="15.28125" style="14" customWidth="1"/>
    <col min="4" max="4" width="13.140625" style="14" customWidth="1"/>
    <col min="5" max="7" width="9.140625" style="14" customWidth="1"/>
    <col min="8" max="16384" width="9.140625" style="14" customWidth="1"/>
  </cols>
  <sheetData>
    <row r="1" spans="1:5" ht="15.75">
      <c r="A1" s="53" t="s">
        <v>36</v>
      </c>
      <c r="B1" s="53"/>
      <c r="C1" s="53"/>
      <c r="D1" s="53"/>
      <c r="E1" s="13"/>
    </row>
    <row r="2" spans="1:5" ht="14.25">
      <c r="A2" s="51" t="s">
        <v>56</v>
      </c>
      <c r="B2" s="51"/>
      <c r="C2" s="51"/>
      <c r="D2" s="51"/>
      <c r="E2" s="13"/>
    </row>
    <row r="3" spans="1:4" ht="47.25">
      <c r="A3" s="15" t="s">
        <v>14</v>
      </c>
      <c r="B3" s="15" t="s">
        <v>11</v>
      </c>
      <c r="C3" s="15" t="s">
        <v>12</v>
      </c>
      <c r="D3" s="16" t="s">
        <v>13</v>
      </c>
    </row>
    <row r="4" spans="1:4" ht="63">
      <c r="A4" s="17" t="s">
        <v>21</v>
      </c>
      <c r="B4" s="36">
        <v>2260770</v>
      </c>
      <c r="C4" s="36">
        <v>421444.85</v>
      </c>
      <c r="D4" s="23">
        <f>C4/B4*100</f>
        <v>18.641650853470278</v>
      </c>
    </row>
    <row r="5" spans="1:4" ht="47.25">
      <c r="A5" s="17" t="s">
        <v>22</v>
      </c>
      <c r="B5" s="36">
        <v>17800</v>
      </c>
      <c r="C5" s="36">
        <v>4440</v>
      </c>
      <c r="D5" s="23">
        <f>C5/B5*100</f>
        <v>24.9438202247191</v>
      </c>
    </row>
    <row r="6" spans="1:4" ht="78.75">
      <c r="A6" s="17" t="s">
        <v>57</v>
      </c>
      <c r="B6" s="36">
        <v>1000</v>
      </c>
      <c r="C6" s="36"/>
      <c r="D6" s="23">
        <f>C6/B6*100</f>
        <v>0</v>
      </c>
    </row>
    <row r="7" spans="1:4" ht="15.75">
      <c r="A7" s="17" t="s">
        <v>9</v>
      </c>
      <c r="B7" s="36">
        <v>5675820</v>
      </c>
      <c r="C7" s="36">
        <v>1281725.79</v>
      </c>
      <c r="D7" s="23">
        <f>C7/B7*100</f>
        <v>22.582213495142554</v>
      </c>
    </row>
    <row r="8" spans="1:4" ht="15.75">
      <c r="A8" s="44" t="s">
        <v>10</v>
      </c>
      <c r="B8" s="45">
        <f>SUM(B4:B7)</f>
        <v>7955390</v>
      </c>
      <c r="C8" s="45">
        <f>C4+C5+C7</f>
        <v>1707610.6400000001</v>
      </c>
      <c r="D8" s="26">
        <f>C8/B8*100</f>
        <v>21.46482623730578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/>
  </sheetPr>
  <dimension ref="A1:E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1.28125" style="14" customWidth="1"/>
    <col min="2" max="2" width="14.8515625" style="14" customWidth="1"/>
    <col min="3" max="3" width="14.7109375" style="14" customWidth="1"/>
    <col min="4" max="4" width="13.140625" style="14" customWidth="1"/>
    <col min="5" max="7" width="9.140625" style="14" customWidth="1"/>
    <col min="8" max="16384" width="9.140625" style="14" customWidth="1"/>
  </cols>
  <sheetData>
    <row r="1" spans="1:5" ht="15.75" customHeight="1">
      <c r="A1" s="53" t="s">
        <v>37</v>
      </c>
      <c r="B1" s="53"/>
      <c r="C1" s="53"/>
      <c r="D1" s="53"/>
      <c r="E1" s="13"/>
    </row>
    <row r="2" spans="1:5" ht="14.25">
      <c r="A2" s="51" t="s">
        <v>55</v>
      </c>
      <c r="B2" s="51"/>
      <c r="C2" s="51"/>
      <c r="D2" s="51"/>
      <c r="E2" s="13"/>
    </row>
    <row r="3" spans="1:4" ht="47.25">
      <c r="A3" s="15" t="s">
        <v>14</v>
      </c>
      <c r="B3" s="15" t="s">
        <v>11</v>
      </c>
      <c r="C3" s="15" t="s">
        <v>12</v>
      </c>
      <c r="D3" s="16" t="s">
        <v>13</v>
      </c>
    </row>
    <row r="4" spans="1:4" ht="63">
      <c r="A4" s="50" t="s">
        <v>51</v>
      </c>
      <c r="B4" s="38">
        <v>300</v>
      </c>
      <c r="C4" s="38">
        <v>0</v>
      </c>
      <c r="D4" s="46">
        <f>C4/B4*100</f>
        <v>0</v>
      </c>
    </row>
    <row r="5" spans="1:4" ht="47.25">
      <c r="A5" s="29" t="s">
        <v>47</v>
      </c>
      <c r="B5" s="38">
        <v>18600</v>
      </c>
      <c r="C5" s="38">
        <v>2700</v>
      </c>
      <c r="D5" s="46">
        <f>C5/B5*100</f>
        <v>14.516129032258066</v>
      </c>
    </row>
    <row r="6" spans="1:4" ht="47.25">
      <c r="A6" s="29" t="s">
        <v>48</v>
      </c>
      <c r="B6" s="38">
        <v>564234</v>
      </c>
      <c r="C6" s="38">
        <v>157352.1</v>
      </c>
      <c r="D6" s="46">
        <f>C6/B6*100</f>
        <v>27.887738066121504</v>
      </c>
    </row>
    <row r="7" spans="1:4" ht="15.75">
      <c r="A7" s="37" t="s">
        <v>9</v>
      </c>
      <c r="B7" s="38">
        <v>3090667</v>
      </c>
      <c r="C7" s="38">
        <v>396478.02</v>
      </c>
      <c r="D7" s="46">
        <f>C7/B7*100</f>
        <v>12.828234811450084</v>
      </c>
    </row>
    <row r="8" spans="1:4" ht="15.75">
      <c r="A8" s="42" t="s">
        <v>10</v>
      </c>
      <c r="B8" s="43">
        <f>SUM(B4:B7)</f>
        <v>3673801</v>
      </c>
      <c r="C8" s="43">
        <f>SUM(C4:C7)</f>
        <v>556530.12</v>
      </c>
      <c r="D8" s="26">
        <f>C8/B8*100</f>
        <v>15.148619100490201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/>
  </sheetPr>
  <dimension ref="A1:E9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65.57421875" style="14" customWidth="1"/>
    <col min="2" max="2" width="14.00390625" style="14" customWidth="1"/>
    <col min="3" max="3" width="14.7109375" style="14" customWidth="1"/>
    <col min="4" max="4" width="13.140625" style="14" customWidth="1"/>
    <col min="5" max="7" width="9.140625" style="14" customWidth="1"/>
    <col min="8" max="16384" width="9.140625" style="14" customWidth="1"/>
  </cols>
  <sheetData>
    <row r="1" spans="1:5" ht="15.75">
      <c r="A1" s="53" t="s">
        <v>38</v>
      </c>
      <c r="B1" s="53"/>
      <c r="C1" s="53"/>
      <c r="D1" s="53"/>
      <c r="E1" s="13"/>
    </row>
    <row r="2" spans="1:5" ht="14.25">
      <c r="A2" s="51" t="s">
        <v>55</v>
      </c>
      <c r="B2" s="51"/>
      <c r="C2" s="51"/>
      <c r="D2" s="51"/>
      <c r="E2" s="13"/>
    </row>
    <row r="3" spans="1:4" ht="47.25">
      <c r="A3" s="15" t="s">
        <v>14</v>
      </c>
      <c r="B3" s="15" t="s">
        <v>11</v>
      </c>
      <c r="C3" s="15" t="s">
        <v>12</v>
      </c>
      <c r="D3" s="47" t="s">
        <v>13</v>
      </c>
    </row>
    <row r="4" spans="1:4" ht="47.25">
      <c r="A4" s="37" t="s">
        <v>39</v>
      </c>
      <c r="B4" s="36">
        <v>148667</v>
      </c>
      <c r="C4" s="36">
        <v>38999.8</v>
      </c>
      <c r="D4" s="23">
        <f aca="true" t="shared" si="0" ref="D4:D9">C4/B4*100</f>
        <v>26.23299050898989</v>
      </c>
    </row>
    <row r="5" spans="1:4" ht="47.25">
      <c r="A5" s="37" t="s">
        <v>23</v>
      </c>
      <c r="B5" s="36">
        <v>2034625.28</v>
      </c>
      <c r="C5" s="36">
        <v>432376.05</v>
      </c>
      <c r="D5" s="23">
        <f t="shared" si="0"/>
        <v>21.250893432327743</v>
      </c>
    </row>
    <row r="6" spans="1:4" ht="31.5">
      <c r="A6" s="37" t="s">
        <v>49</v>
      </c>
      <c r="B6" s="36">
        <v>376827.35</v>
      </c>
      <c r="C6" s="36">
        <v>0</v>
      </c>
      <c r="D6" s="23">
        <f t="shared" si="0"/>
        <v>0</v>
      </c>
    </row>
    <row r="7" spans="1:4" ht="63">
      <c r="A7" s="37" t="s">
        <v>50</v>
      </c>
      <c r="B7" s="36">
        <v>1000</v>
      </c>
      <c r="C7" s="36">
        <v>0</v>
      </c>
      <c r="D7" s="23">
        <f t="shared" si="0"/>
        <v>0</v>
      </c>
    </row>
    <row r="8" spans="1:4" ht="15.75">
      <c r="A8" s="17" t="s">
        <v>9</v>
      </c>
      <c r="B8" s="36">
        <v>4075678.75</v>
      </c>
      <c r="C8" s="36">
        <v>894106.88</v>
      </c>
      <c r="D8" s="23">
        <f t="shared" si="0"/>
        <v>21.937619102094345</v>
      </c>
    </row>
    <row r="9" spans="1:4" ht="15.75">
      <c r="A9" s="20" t="s">
        <v>10</v>
      </c>
      <c r="B9" s="21">
        <f>SUM(B4:B8)</f>
        <v>6636798.380000001</v>
      </c>
      <c r="C9" s="21">
        <f>SUM(C4:C8)</f>
        <v>1365482.73</v>
      </c>
      <c r="D9" s="26">
        <f t="shared" si="0"/>
        <v>20.574419348264122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Hlupina</dc:creator>
  <cp:keywords/>
  <dc:description>POI HSSF rep:2.39.0.132</dc:description>
  <cp:lastModifiedBy>Ковригина</cp:lastModifiedBy>
  <cp:lastPrinted>2018-05-12T08:00:24Z</cp:lastPrinted>
  <dcterms:created xsi:type="dcterms:W3CDTF">2016-09-28T14:49:13Z</dcterms:created>
  <dcterms:modified xsi:type="dcterms:W3CDTF">2020-04-16T07:20:39Z</dcterms:modified>
  <cp:category/>
  <cp:version/>
  <cp:contentType/>
  <cp:contentStatus/>
</cp:coreProperties>
</file>