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240" windowWidth="23250" windowHeight="11685"/>
  </bookViews>
  <sheets>
    <sheet name="МР 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definedNames>
    <definedName name="APPT" localSheetId="0">'МР '!#REF!</definedName>
    <definedName name="FIO" localSheetId="0">'МР '!#REF!</definedName>
    <definedName name="LAST_CELL" localSheetId="0">'МР '!$I$39</definedName>
    <definedName name="SIGN" localSheetId="0">'МР '!$A$15:$G$15</definedName>
  </definedNames>
  <calcPr calcId="145621"/>
</workbook>
</file>

<file path=xl/calcChain.xml><?xml version="1.0" encoding="utf-8"?>
<calcChain xmlns="http://schemas.openxmlformats.org/spreadsheetml/2006/main">
  <c r="F18" i="6" l="1"/>
  <c r="D18" i="6"/>
  <c r="E17" i="6"/>
  <c r="E10" i="5"/>
  <c r="E12" i="3"/>
  <c r="E17" i="2" l="1"/>
  <c r="E18" i="2"/>
  <c r="F23" i="2"/>
  <c r="C18" i="6" l="1"/>
  <c r="G8" i="2" l="1"/>
  <c r="G10" i="2"/>
  <c r="G12" i="2"/>
  <c r="G14" i="2"/>
  <c r="G16" i="2"/>
  <c r="G17" i="2"/>
  <c r="G19" i="2"/>
  <c r="G21" i="2"/>
  <c r="G4" i="2"/>
  <c r="D37" i="1" l="1"/>
  <c r="C37" i="1"/>
  <c r="E4" i="1"/>
  <c r="G14" i="5" l="1"/>
  <c r="F37" i="1"/>
  <c r="E14" i="1" l="1"/>
  <c r="G14" i="1"/>
  <c r="E14" i="5"/>
  <c r="E16" i="7"/>
  <c r="E17" i="11"/>
  <c r="E14" i="11"/>
  <c r="G7" i="1" l="1"/>
  <c r="E7" i="1"/>
  <c r="E15" i="10" l="1"/>
  <c r="G13" i="10"/>
  <c r="G15" i="8"/>
  <c r="G13" i="8"/>
  <c r="G12" i="8"/>
  <c r="G11" i="8"/>
  <c r="G10" i="8"/>
  <c r="G9" i="8"/>
  <c r="G5" i="8"/>
  <c r="E15" i="8"/>
  <c r="E13" i="8"/>
  <c r="E12" i="8"/>
  <c r="E11" i="8"/>
  <c r="E10" i="8"/>
  <c r="E9" i="8"/>
  <c r="E8" i="8"/>
  <c r="E7" i="8"/>
  <c r="E6" i="8"/>
  <c r="E5" i="8"/>
  <c r="G16" i="6"/>
  <c r="G15" i="6"/>
  <c r="G13" i="6"/>
  <c r="G11" i="6"/>
  <c r="G10" i="6"/>
  <c r="G9" i="6"/>
  <c r="G6" i="6"/>
  <c r="G5" i="6"/>
  <c r="G4" i="6"/>
  <c r="E16" i="6"/>
  <c r="E15" i="6"/>
  <c r="E14" i="6"/>
  <c r="E13" i="6"/>
  <c r="E10" i="6"/>
  <c r="E9" i="6"/>
  <c r="E8" i="6"/>
  <c r="E7" i="6"/>
  <c r="E6" i="6"/>
  <c r="E5" i="6"/>
  <c r="E5" i="5"/>
  <c r="E6" i="5"/>
  <c r="E7" i="5"/>
  <c r="E8" i="5"/>
  <c r="E9" i="5"/>
  <c r="E11" i="5"/>
  <c r="E12" i="5"/>
  <c r="E13" i="5"/>
  <c r="E15" i="5"/>
  <c r="G5" i="5"/>
  <c r="G7" i="5"/>
  <c r="G9" i="5"/>
  <c r="G11" i="5"/>
  <c r="G12" i="5"/>
  <c r="G13" i="5"/>
  <c r="G15" i="5"/>
  <c r="G18" i="3"/>
  <c r="G17" i="3"/>
  <c r="G16" i="3"/>
  <c r="G15" i="3"/>
  <c r="G13" i="3"/>
  <c r="G11" i="3"/>
  <c r="G10" i="3"/>
  <c r="G9" i="3"/>
  <c r="G8" i="3"/>
  <c r="G6" i="3"/>
  <c r="E18" i="3"/>
  <c r="E17" i="3"/>
  <c r="E16" i="3"/>
  <c r="E15" i="3"/>
  <c r="E14" i="3"/>
  <c r="E13" i="3"/>
  <c r="E11" i="3"/>
  <c r="E10" i="3"/>
  <c r="E9" i="3"/>
  <c r="E8" i="3"/>
  <c r="E7" i="3"/>
  <c r="E6" i="3"/>
  <c r="E5" i="3"/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6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6" i="1"/>
  <c r="E22" i="2"/>
  <c r="E21" i="2"/>
  <c r="E19" i="2"/>
  <c r="E16" i="2"/>
  <c r="E15" i="2"/>
  <c r="E14" i="2"/>
  <c r="E13" i="2"/>
  <c r="E12" i="2"/>
  <c r="E11" i="2"/>
  <c r="E8" i="2"/>
  <c r="E7" i="2"/>
  <c r="E6" i="2"/>
  <c r="E5" i="2"/>
  <c r="D23" i="2"/>
  <c r="C23" i="2"/>
  <c r="G7" i="7" l="1"/>
  <c r="G9" i="7"/>
  <c r="G10" i="7"/>
  <c r="G12" i="7"/>
  <c r="G13" i="7"/>
  <c r="G15" i="7"/>
  <c r="G17" i="7"/>
  <c r="E13" i="11"/>
  <c r="G4" i="11"/>
  <c r="E5" i="1" l="1"/>
  <c r="E14" i="7"/>
  <c r="C17" i="9"/>
  <c r="E14" i="9"/>
  <c r="E12" i="9"/>
  <c r="E10" i="9"/>
  <c r="G10" i="9"/>
  <c r="E37" i="1" l="1"/>
  <c r="E11" i="10" l="1"/>
  <c r="D16" i="5"/>
  <c r="C16" i="5"/>
  <c r="G5" i="11" l="1"/>
  <c r="G7" i="11"/>
  <c r="G9" i="11"/>
  <c r="G10" i="11"/>
  <c r="G13" i="11"/>
  <c r="G14" i="11"/>
  <c r="G16" i="11"/>
  <c r="G18" i="11"/>
  <c r="G7" i="9"/>
  <c r="G9" i="9"/>
  <c r="G6" i="9"/>
  <c r="F16" i="5"/>
  <c r="G16" i="5" s="1"/>
  <c r="F19" i="3"/>
  <c r="D19" i="11"/>
  <c r="C19" i="11"/>
  <c r="D16" i="10"/>
  <c r="C16" i="10"/>
  <c r="D17" i="9"/>
  <c r="D16" i="8"/>
  <c r="C16" i="8"/>
  <c r="D18" i="7"/>
  <c r="C18" i="7"/>
  <c r="D19" i="3"/>
  <c r="C19" i="3"/>
  <c r="G5" i="1"/>
  <c r="G19" i="3" l="1"/>
  <c r="F19" i="11"/>
  <c r="G19" i="11" s="1"/>
  <c r="G15" i="10"/>
  <c r="G14" i="10"/>
  <c r="G12" i="10"/>
  <c r="G10" i="10"/>
  <c r="G9" i="10"/>
  <c r="G5" i="10"/>
  <c r="F16" i="10"/>
  <c r="G16" i="10" s="1"/>
  <c r="G4" i="10"/>
  <c r="G16" i="9"/>
  <c r="G15" i="9"/>
  <c r="G5" i="9"/>
  <c r="F17" i="9"/>
  <c r="G17" i="9" s="1"/>
  <c r="G4" i="9"/>
  <c r="F16" i="8"/>
  <c r="G16" i="8" s="1"/>
  <c r="G4" i="8"/>
  <c r="G5" i="7"/>
  <c r="F18" i="7"/>
  <c r="G18" i="7" s="1"/>
  <c r="G4" i="7"/>
  <c r="G18" i="6"/>
  <c r="G4" i="5"/>
  <c r="G4" i="3"/>
  <c r="G23" i="2"/>
  <c r="G37" i="1"/>
  <c r="E19" i="11" l="1"/>
  <c r="E18" i="11"/>
  <c r="E16" i="11"/>
  <c r="E10" i="11"/>
  <c r="E9" i="11"/>
  <c r="E8" i="11"/>
  <c r="E6" i="11"/>
  <c r="E5" i="11"/>
  <c r="E4" i="11"/>
  <c r="E16" i="10"/>
  <c r="E14" i="10"/>
  <c r="E12" i="10"/>
  <c r="E10" i="10"/>
  <c r="E9" i="10"/>
  <c r="E8" i="10"/>
  <c r="E6" i="10"/>
  <c r="E5" i="10"/>
  <c r="E4" i="10"/>
  <c r="E17" i="9"/>
  <c r="E16" i="9"/>
  <c r="E15" i="9"/>
  <c r="E11" i="9"/>
  <c r="E9" i="9"/>
  <c r="E8" i="9"/>
  <c r="E6" i="9"/>
  <c r="E5" i="9"/>
  <c r="E4" i="9"/>
  <c r="E16" i="8"/>
  <c r="E4" i="8"/>
  <c r="E18" i="7"/>
  <c r="E17" i="7"/>
  <c r="E15" i="7"/>
  <c r="E13" i="7"/>
  <c r="E11" i="7"/>
  <c r="E10" i="7"/>
  <c r="E9" i="7"/>
  <c r="E8" i="7"/>
  <c r="E6" i="7"/>
  <c r="E5" i="7"/>
  <c r="E4" i="7"/>
  <c r="E18" i="6"/>
  <c r="E4" i="6"/>
  <c r="E16" i="5"/>
  <c r="E4" i="5"/>
  <c r="E19" i="3"/>
  <c r="E4" i="3"/>
  <c r="E23" i="2"/>
  <c r="E4" i="2"/>
</calcChain>
</file>

<file path=xl/sharedStrings.xml><?xml version="1.0" encoding="utf-8"?>
<sst xmlns="http://schemas.openxmlformats.org/spreadsheetml/2006/main" count="418" uniqueCount="105">
  <si>
    <t>руб.</t>
  </si>
  <si>
    <t>КФСР</t>
  </si>
  <si>
    <t>Наименование КФСР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</si>
  <si>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</si>
  <si>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</si>
  <si>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</si>
  <si>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</si>
  <si>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01 11</t>
  </si>
  <si>
    <t>Резервные фонды</t>
  </si>
  <si>
    <t>01 13</t>
  </si>
  <si>
    <t>Другие общегосударственные вопросы</t>
  </si>
  <si>
    <t>02 03</t>
  </si>
  <si>
    <t>Мобилизационная и вневойсковая подготовка</t>
  </si>
  <si>
    <t>04 01</t>
  </si>
  <si>
    <t>Общеэкономические вопросы</t>
  </si>
  <si>
    <t>04 05</t>
  </si>
  <si>
    <t>Сельское хозяйство и рыболовство</t>
  </si>
  <si>
    <t>04 07</t>
  </si>
  <si>
    <t>Лесное хозяйство</t>
  </si>
  <si>
    <t>04 08</t>
  </si>
  <si>
    <t>Транспорт</t>
  </si>
  <si>
    <t>04 09</t>
  </si>
  <si>
    <t>Дорожное хозяйство (дорожные фонды)</t>
  </si>
  <si>
    <t>04 12</t>
  </si>
  <si>
    <t>Другие вопросы в области национальной экономики</t>
  </si>
  <si>
    <t>05 01</t>
  </si>
  <si>
    <t>Жилищное хозяйство</t>
  </si>
  <si>
    <t>05 03</t>
  </si>
  <si>
    <t>Благоустройство</t>
  </si>
  <si>
    <t>07 01</t>
  </si>
  <si>
    <t>Дошкольное образование</t>
  </si>
  <si>
    <t>07 02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</si>
  <si>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</si>
  <si>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</si>
  <si>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</si>
  <si>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</si>
  <si>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</si>
  <si>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</si>
  <si>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</si>
  <si>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08 01</t>
  </si>
  <si>
    <t>Культура</t>
  </si>
  <si>
    <t>08 04</t>
  </si>
  <si>
    <t>Другие вопросы в области культуры, кинематографии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</si>
  <si>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</si>
  <si>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</si>
  <si>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</si>
  <si>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</si>
  <si>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</si>
  <si>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</si>
  <si>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10 06</t>
  </si>
  <si>
    <t>Другие вопросы в области социальной политики</t>
  </si>
  <si>
    <t>11 01</t>
  </si>
  <si>
    <t>Физическая культура</t>
  </si>
  <si>
    <t>11 02</t>
  </si>
  <si>
    <t>Массовый спорт</t>
  </si>
  <si>
    <t>11 03</t>
  </si>
  <si>
    <t>Спорт высших достижений</t>
  </si>
  <si>
    <t>14 01</t>
  </si>
  <si>
    <t>Дотации на выравнивание бюджетной обеспеченности субъектов Российской Федерации и муниципальных образований</t>
  </si>
  <si>
    <t>14 02</t>
  </si>
  <si>
    <t>Иные дотации</t>
  </si>
  <si>
    <t>Итого</t>
  </si>
  <si>
    <t>% исполнения</t>
  </si>
  <si>
    <t>05 02</t>
  </si>
  <si>
    <t>Коммунальное хозяйство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</si>
  <si>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</si>
  <si>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</si>
  <si>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</si>
  <si>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</si>
  <si>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0502</t>
  </si>
  <si>
    <t>01 07</t>
  </si>
  <si>
    <t>Обеспечение проведения выборов и референдумов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</si>
  <si>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</si>
  <si>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</si>
  <si>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05 02 </t>
  </si>
  <si>
    <t xml:space="preserve">Коммунальное хозяйство </t>
  </si>
  <si>
    <t xml:space="preserve">04 12 </t>
  </si>
  <si>
    <t>0412</t>
  </si>
  <si>
    <t>06 02</t>
  </si>
  <si>
    <t>Сбор, удаление отходов и очистка сточных вод</t>
  </si>
  <si>
    <t>0401</t>
  </si>
  <si>
    <t>0501</t>
  </si>
  <si>
    <t>01 05</t>
  </si>
  <si>
    <t>Судебная система</t>
  </si>
  <si>
    <t xml:space="preserve">Сбор, удаление отходов и очистка сточных вод </t>
  </si>
  <si>
    <t>Ассигнования 2020 год</t>
  </si>
  <si>
    <t>0801</t>
  </si>
  <si>
    <t>0309</t>
  </si>
  <si>
    <t>1101</t>
  </si>
  <si>
    <t>Сведения в разрезе разделов, подразделов по исполнению бюджета  муниципального района "Княжпогостский" на 01.07.2020 г и в сравнении с соответствующим периодом прошлого года</t>
  </si>
  <si>
    <t>Расход по состоянию на 01.07.2020</t>
  </si>
  <si>
    <t>Расход по состоянию на 01.07.2019 г</t>
  </si>
  <si>
    <t>% исполнения 01.07.2020г к  01.07.2019 г</t>
  </si>
  <si>
    <t>Сведения в разрезе разделов, подразделов по исполнению бюджета  городского поселения "Емва" на 01.07.2020 г и в сравнении с соответствующим периодом прошлого года</t>
  </si>
  <si>
    <t>% исполнения 01.07.2020г к 01.07.2019 г</t>
  </si>
  <si>
    <t>Защита населения и территории от черезвычайных ситуаций природного и техногенного характера, гражданская оборона</t>
  </si>
  <si>
    <t>Сведения в разрезе разделов, подразделов по исполнению бюджета городского поселения "Синдор" на 01.07.2020 г и в сравнении с соответствующим периодом прошлого года</t>
  </si>
  <si>
    <t>Расход по состоянию на 01.07.2020 г</t>
  </si>
  <si>
    <t>Сведения в разрезе разделов, подразделов по исполнению бюджета сельского поселения "Иоссер" на 01.07.2020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</si>
  <si>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"Мещура" на 01.07.2020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</si>
  <si>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"Серёгово" на 01.07.2020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</si>
  <si>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"Тракт" на 01.07.2020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</si>
  <si>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"Туръя" на 01.07.2020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</si>
  <si>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"Чиньяворык" на 01.07.2020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</si>
  <si>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"Шошка" на 01.07.2020 г и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</si>
</sst>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1" x14ac:knownFonts="1">
    <font>
      <sz val="10"/>
      <name val="Arial"/>
    </font>
    <font>
      <sz val="14"/>
      <name val="Arial"/>
      <family val="2"/>
      <charset val="204"/>
    </font>
    <font>
      <b/>
      <sz val="14"/>
      <name val="Arial Cyr"/>
    </font>
    <font>
      <b/>
      <u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</font>
    <font>
      <sz val="14"/>
      <name val="Arial Cyr"/>
    </font>
    <font>
      <sz val="12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4" fontId="4" fillId="0" borderId="1" xfId="0" applyNumberFormat="1" applyFont="1" applyBorder="1" applyAlignment="1" applyProtection="1">
      <alignment horizontal="right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3" fontId="4" fillId="0" borderId="1" xfId="1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4" fillId="0" borderId="0" xfId="0" applyFont="1" applyFill="1"/>
    <xf numFmtId="0" fontId="5" fillId="0" borderId="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 applyProtection="1">
      <alignment horizontal="left" vertical="top" wrapText="1"/>
    </xf>
    <xf numFmtId="3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/>
    <xf numFmtId="0" fontId="7" fillId="0" borderId="0" xfId="0" applyFont="1" applyFill="1"/>
    <xf numFmtId="0" fontId="4" fillId="0" borderId="0" xfId="0" applyFont="1" applyFill="1" applyBorder="1" applyAlignment="1" applyProtection="1"/>
    <xf numFmtId="4" fontId="9" fillId="0" borderId="1" xfId="0" applyNumberFormat="1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/>
    <xf numFmtId="0" fontId="6" fillId="0" borderId="0" xfId="0" applyFont="1" applyFill="1"/>
    <xf numFmtId="0" fontId="4" fillId="0" borderId="0" xfId="0" applyFont="1" applyFill="1" applyBorder="1" applyAlignment="1" applyProtection="1">
      <alignment horizontal="right" wrapText="1"/>
    </xf>
    <xf numFmtId="0" fontId="0" fillId="0" borderId="0" xfId="0" applyFill="1"/>
    <xf numFmtId="0" fontId="1" fillId="0" borderId="0" xfId="0" applyFont="1" applyFill="1"/>
    <xf numFmtId="49" fontId="2" fillId="0" borderId="1" xfId="0" applyNumberFormat="1" applyFont="1" applyFill="1" applyBorder="1" applyAlignment="1" applyProtection="1">
      <alignment horizontal="center"/>
    </xf>
    <xf numFmtId="4" fontId="10" fillId="0" borderId="1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4" fontId="4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0" fontId="4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/>
    <pageSetUpPr fitToPage="1"/>
  </sheetPr>
  <dimension ref="A1:K40"/>
  <sheetViews>
    <sheetView showGridLines="0" tabSelected="1" zoomScaleNormal="100" workbookViewId="0">
      <selection activeCell="D4" sqref="D4:D37"/>
    </sheetView>
  </sheetViews>
  <sheetFormatPr defaultColWidth="9.140625" defaultRowHeight="18.75" x14ac:dyDescent="0.3"/>
  <cols>
    <col min="1" max="1" width="9.5703125" style="8" bestFit="1" customWidth="1"/>
    <col min="2" max="2" width="70.7109375" style="8" customWidth="1"/>
    <col min="3" max="4" width="21" style="8" bestFit="1" customWidth="1"/>
    <col min="5" max="5" width="16" style="8" customWidth="1"/>
    <col min="6" max="6" width="21" style="23" customWidth="1"/>
    <col min="7" max="7" width="19.140625" style="23" customWidth="1"/>
    <col min="8" max="9" width="9.140625" style="8" customWidth="1"/>
    <col min="10" max="16384" width="9.140625" style="8"/>
  </cols>
  <sheetData>
    <row r="1" spans="1:11" ht="54.75" customHeight="1" x14ac:dyDescent="0.3">
      <c r="A1" s="39" t="s">
        <v>89</v>
      </c>
      <c r="B1" s="39"/>
      <c r="C1" s="39"/>
      <c r="D1" s="39"/>
      <c r="E1" s="39"/>
      <c r="F1" s="39"/>
      <c r="G1" s="39"/>
    </row>
    <row r="2" spans="1:11" x14ac:dyDescent="0.3">
      <c r="A2" s="38"/>
      <c r="B2" s="38"/>
      <c r="C2" s="38"/>
      <c r="D2" s="38"/>
      <c r="E2" s="38"/>
      <c r="F2" s="9"/>
      <c r="G2" s="10" t="s">
        <v>0</v>
      </c>
      <c r="H2" s="10"/>
      <c r="I2" s="10"/>
      <c r="J2" s="10"/>
      <c r="K2" s="10"/>
    </row>
    <row r="3" spans="1:11" ht="56.25" x14ac:dyDescent="0.3">
      <c r="A3" s="11" t="s">
        <v>1</v>
      </c>
      <c r="B3" s="11" t="s">
        <v>2</v>
      </c>
      <c r="C3" s="11" t="s">
        <v>85</v>
      </c>
      <c r="D3" s="11" t="s">
        <v>90</v>
      </c>
      <c r="E3" s="11" t="s">
        <v>62</v>
      </c>
      <c r="F3" s="11" t="s">
        <v>91</v>
      </c>
      <c r="G3" s="12" t="s">
        <v>92</v>
      </c>
    </row>
    <row r="4" spans="1:11" s="34" customFormat="1" ht="37.5" x14ac:dyDescent="0.3">
      <c r="A4" s="15" t="s">
        <v>67</v>
      </c>
      <c r="B4" s="16" t="s">
        <v>68</v>
      </c>
      <c r="C4" s="5">
        <v>4680944.6500000004</v>
      </c>
      <c r="D4" s="5">
        <v>2569520.27</v>
      </c>
      <c r="E4" s="5">
        <f>D4*100/C4</f>
        <v>54.893199175085307</v>
      </c>
      <c r="F4" s="16"/>
      <c r="G4" s="33"/>
    </row>
    <row r="5" spans="1:11" ht="57" customHeight="1" x14ac:dyDescent="0.3">
      <c r="A5" s="6" t="s">
        <v>72</v>
      </c>
      <c r="B5" s="13" t="s">
        <v>73</v>
      </c>
      <c r="C5" s="6">
        <v>150000</v>
      </c>
      <c r="D5" s="6">
        <v>112745</v>
      </c>
      <c r="E5" s="5">
        <f>D5*100/C5</f>
        <v>75.163333333333327</v>
      </c>
      <c r="F5" s="6">
        <v>147196</v>
      </c>
      <c r="G5" s="14">
        <f>D5/F5*100</f>
        <v>76.595152042175059</v>
      </c>
    </row>
    <row r="6" spans="1:11" ht="75" x14ac:dyDescent="0.3">
      <c r="A6" s="15" t="s">
        <v>3</v>
      </c>
      <c r="B6" s="16" t="s">
        <v>4</v>
      </c>
      <c r="C6" s="5">
        <v>51486023</v>
      </c>
      <c r="D6" s="5">
        <v>19899159.539999999</v>
      </c>
      <c r="E6" s="5">
        <f t="shared" ref="E6:E36" si="0">D6*100/C6</f>
        <v>38.649634173530941</v>
      </c>
      <c r="F6" s="5">
        <v>13721782.17</v>
      </c>
      <c r="G6" s="14">
        <f t="shared" ref="G6:G36" si="1">D6/F6*100</f>
        <v>145.01876865168163</v>
      </c>
    </row>
    <row r="7" spans="1:11" x14ac:dyDescent="0.3">
      <c r="A7" s="15" t="s">
        <v>82</v>
      </c>
      <c r="B7" s="16" t="s">
        <v>83</v>
      </c>
      <c r="C7" s="5">
        <v>34700</v>
      </c>
      <c r="D7" s="5">
        <v>34700</v>
      </c>
      <c r="E7" s="5">
        <f t="shared" si="0"/>
        <v>100</v>
      </c>
      <c r="F7" s="5">
        <v>12300</v>
      </c>
      <c r="G7" s="14">
        <f t="shared" si="1"/>
        <v>282.11382113821139</v>
      </c>
    </row>
    <row r="8" spans="1:11" ht="56.25" x14ac:dyDescent="0.3">
      <c r="A8" s="15" t="s">
        <v>5</v>
      </c>
      <c r="B8" s="16" t="s">
        <v>6</v>
      </c>
      <c r="C8" s="5">
        <v>20342894</v>
      </c>
      <c r="D8" s="5">
        <v>7511241.4100000001</v>
      </c>
      <c r="E8" s="5">
        <f t="shared" si="0"/>
        <v>36.923170370941321</v>
      </c>
      <c r="F8" s="5">
        <v>5618805.3099999996</v>
      </c>
      <c r="G8" s="14">
        <f t="shared" si="1"/>
        <v>133.68039993540904</v>
      </c>
    </row>
    <row r="9" spans="1:11" x14ac:dyDescent="0.3">
      <c r="A9" s="15" t="s">
        <v>70</v>
      </c>
      <c r="B9" s="16" t="s">
        <v>71</v>
      </c>
      <c r="C9" s="5">
        <v>1300000</v>
      </c>
      <c r="D9" s="5">
        <v>1300000</v>
      </c>
      <c r="E9" s="5">
        <f t="shared" si="0"/>
        <v>100</v>
      </c>
      <c r="F9" s="5">
        <v>0</v>
      </c>
      <c r="G9" s="14" t="e">
        <f t="shared" si="1"/>
        <v>#DIV/0!</v>
      </c>
    </row>
    <row r="10" spans="1:11" x14ac:dyDescent="0.3">
      <c r="A10" s="15" t="s">
        <v>7</v>
      </c>
      <c r="B10" s="16" t="s">
        <v>8</v>
      </c>
      <c r="C10" s="5">
        <v>1500000</v>
      </c>
      <c r="D10" s="5">
        <v>0</v>
      </c>
      <c r="E10" s="5">
        <f t="shared" si="0"/>
        <v>0</v>
      </c>
      <c r="F10" s="5">
        <v>0</v>
      </c>
      <c r="G10" s="14" t="e">
        <f t="shared" si="1"/>
        <v>#DIV/0!</v>
      </c>
    </row>
    <row r="11" spans="1:11" x14ac:dyDescent="0.3">
      <c r="A11" s="15" t="s">
        <v>9</v>
      </c>
      <c r="B11" s="16" t="s">
        <v>10</v>
      </c>
      <c r="C11" s="5">
        <v>16236568.1</v>
      </c>
      <c r="D11" s="5">
        <v>7924187.2300000004</v>
      </c>
      <c r="E11" s="5">
        <f t="shared" si="0"/>
        <v>48.804569914007878</v>
      </c>
      <c r="F11" s="5">
        <v>17304261.899999999</v>
      </c>
      <c r="G11" s="14">
        <f t="shared" si="1"/>
        <v>45.793269171451925</v>
      </c>
    </row>
    <row r="12" spans="1:11" x14ac:dyDescent="0.3">
      <c r="A12" s="15" t="s">
        <v>11</v>
      </c>
      <c r="B12" s="16" t="s">
        <v>12</v>
      </c>
      <c r="C12" s="5">
        <v>0</v>
      </c>
      <c r="D12" s="5">
        <v>0</v>
      </c>
      <c r="E12" s="5" t="e">
        <f t="shared" si="0"/>
        <v>#DIV/0!</v>
      </c>
      <c r="F12" s="5">
        <v>640950</v>
      </c>
      <c r="G12" s="14">
        <f t="shared" si="1"/>
        <v>0</v>
      </c>
    </row>
    <row r="13" spans="1:11" x14ac:dyDescent="0.3">
      <c r="A13" s="15" t="s">
        <v>13</v>
      </c>
      <c r="B13" s="16" t="s">
        <v>14</v>
      </c>
      <c r="C13" s="5">
        <v>166668</v>
      </c>
      <c r="D13" s="5">
        <v>33334</v>
      </c>
      <c r="E13" s="5">
        <f t="shared" si="0"/>
        <v>20.000239998080016</v>
      </c>
      <c r="F13" s="5">
        <v>0</v>
      </c>
      <c r="G13" s="14" t="e">
        <f t="shared" si="1"/>
        <v>#DIV/0!</v>
      </c>
    </row>
    <row r="14" spans="1:11" x14ac:dyDescent="0.3">
      <c r="A14" s="15" t="s">
        <v>15</v>
      </c>
      <c r="B14" s="16" t="s">
        <v>16</v>
      </c>
      <c r="C14" s="5">
        <v>950000</v>
      </c>
      <c r="D14" s="5">
        <v>0</v>
      </c>
      <c r="E14" s="5">
        <f t="shared" si="0"/>
        <v>0</v>
      </c>
      <c r="F14" s="5">
        <v>0</v>
      </c>
      <c r="G14" s="14" t="e">
        <f t="shared" si="1"/>
        <v>#DIV/0!</v>
      </c>
    </row>
    <row r="15" spans="1:11" x14ac:dyDescent="0.3">
      <c r="A15" s="15" t="s">
        <v>19</v>
      </c>
      <c r="B15" s="16" t="s">
        <v>20</v>
      </c>
      <c r="C15" s="5">
        <v>9900000</v>
      </c>
      <c r="D15" s="5">
        <v>1263718.3899999999</v>
      </c>
      <c r="E15" s="5">
        <f t="shared" si="0"/>
        <v>12.764832222222221</v>
      </c>
      <c r="F15" s="5">
        <v>111657.32</v>
      </c>
      <c r="G15" s="14">
        <f t="shared" si="1"/>
        <v>1131.7828423608948</v>
      </c>
    </row>
    <row r="16" spans="1:11" x14ac:dyDescent="0.3">
      <c r="A16" s="15" t="s">
        <v>21</v>
      </c>
      <c r="B16" s="16" t="s">
        <v>22</v>
      </c>
      <c r="C16" s="5">
        <v>23208836.960000001</v>
      </c>
      <c r="D16" s="5">
        <v>4015466.84</v>
      </c>
      <c r="E16" s="5">
        <f t="shared" si="0"/>
        <v>17.301456539681769</v>
      </c>
      <c r="F16" s="5">
        <v>3661782.53</v>
      </c>
      <c r="G16" s="14">
        <f t="shared" si="1"/>
        <v>109.65880161102849</v>
      </c>
    </row>
    <row r="17" spans="1:7" x14ac:dyDescent="0.3">
      <c r="A17" s="15" t="s">
        <v>23</v>
      </c>
      <c r="B17" s="16" t="s">
        <v>24</v>
      </c>
      <c r="C17" s="5">
        <v>4001993.38</v>
      </c>
      <c r="D17" s="5">
        <v>0</v>
      </c>
      <c r="E17" s="5">
        <f t="shared" si="0"/>
        <v>0</v>
      </c>
      <c r="F17" s="5"/>
      <c r="G17" s="14" t="e">
        <f t="shared" si="1"/>
        <v>#DIV/0!</v>
      </c>
    </row>
    <row r="18" spans="1:7" x14ac:dyDescent="0.3">
      <c r="A18" s="15" t="s">
        <v>25</v>
      </c>
      <c r="B18" s="16" t="s">
        <v>26</v>
      </c>
      <c r="C18" s="5">
        <v>6255537.8899999997</v>
      </c>
      <c r="D18" s="5">
        <v>4433637.05</v>
      </c>
      <c r="E18" s="5">
        <f t="shared" si="0"/>
        <v>70.875392779372973</v>
      </c>
      <c r="F18" s="5">
        <v>277608.58</v>
      </c>
      <c r="G18" s="14">
        <f t="shared" si="1"/>
        <v>1597.0821398963965</v>
      </c>
    </row>
    <row r="19" spans="1:7" x14ac:dyDescent="0.3">
      <c r="A19" s="15" t="s">
        <v>69</v>
      </c>
      <c r="B19" s="16" t="s">
        <v>64</v>
      </c>
      <c r="C19" s="5">
        <v>9351231.5800000001</v>
      </c>
      <c r="D19" s="5">
        <v>694024.54</v>
      </c>
      <c r="E19" s="5">
        <f t="shared" si="0"/>
        <v>7.4217447623086237</v>
      </c>
      <c r="F19" s="5">
        <v>1372613.94</v>
      </c>
      <c r="G19" s="14">
        <f t="shared" si="1"/>
        <v>50.562253505891107</v>
      </c>
    </row>
    <row r="20" spans="1:7" x14ac:dyDescent="0.3">
      <c r="A20" s="15" t="s">
        <v>27</v>
      </c>
      <c r="B20" s="16" t="s">
        <v>28</v>
      </c>
      <c r="C20" s="5">
        <v>5867956.6399999997</v>
      </c>
      <c r="D20" s="5">
        <v>251027.78</v>
      </c>
      <c r="E20" s="5">
        <f t="shared" si="0"/>
        <v>4.2779419719774889</v>
      </c>
      <c r="F20" s="5">
        <v>97600</v>
      </c>
      <c r="G20" s="14">
        <f t="shared" si="1"/>
        <v>257.20059426229506</v>
      </c>
    </row>
    <row r="21" spans="1:7" x14ac:dyDescent="0.3">
      <c r="A21" s="15" t="s">
        <v>78</v>
      </c>
      <c r="B21" s="16" t="s">
        <v>79</v>
      </c>
      <c r="C21" s="5">
        <v>62080</v>
      </c>
      <c r="D21" s="5">
        <v>0</v>
      </c>
      <c r="E21" s="5">
        <f t="shared" si="0"/>
        <v>0</v>
      </c>
      <c r="F21" s="5">
        <v>0</v>
      </c>
      <c r="G21" s="14" t="e">
        <f t="shared" si="1"/>
        <v>#DIV/0!</v>
      </c>
    </row>
    <row r="22" spans="1:7" x14ac:dyDescent="0.3">
      <c r="A22" s="15" t="s">
        <v>29</v>
      </c>
      <c r="B22" s="16" t="s">
        <v>30</v>
      </c>
      <c r="C22" s="5">
        <v>151975858.16</v>
      </c>
      <c r="D22" s="5">
        <v>76668047.920000002</v>
      </c>
      <c r="E22" s="5">
        <f t="shared" si="0"/>
        <v>50.447517683554693</v>
      </c>
      <c r="F22" s="5">
        <v>77863756.390000001</v>
      </c>
      <c r="G22" s="14">
        <f t="shared" si="1"/>
        <v>98.464358097481195</v>
      </c>
    </row>
    <row r="23" spans="1:7" x14ac:dyDescent="0.3">
      <c r="A23" s="15" t="s">
        <v>31</v>
      </c>
      <c r="B23" s="16" t="s">
        <v>32</v>
      </c>
      <c r="C23" s="5">
        <v>237255977.25999999</v>
      </c>
      <c r="D23" s="5">
        <v>124727211.26000001</v>
      </c>
      <c r="E23" s="5">
        <f t="shared" si="0"/>
        <v>52.570735077125619</v>
      </c>
      <c r="F23" s="5">
        <v>137878150.53999999</v>
      </c>
      <c r="G23" s="14">
        <f t="shared" si="1"/>
        <v>90.461912037190586</v>
      </c>
    </row>
    <row r="24" spans="1:7" x14ac:dyDescent="0.3">
      <c r="A24" s="15" t="s">
        <v>33</v>
      </c>
      <c r="B24" s="16" t="s">
        <v>34</v>
      </c>
      <c r="C24" s="5">
        <v>40364877.880000003</v>
      </c>
      <c r="D24" s="5">
        <v>19349993.879999999</v>
      </c>
      <c r="E24" s="5">
        <f t="shared" si="0"/>
        <v>47.937699545444531</v>
      </c>
      <c r="F24" s="5">
        <v>21475631.27</v>
      </c>
      <c r="G24" s="14">
        <f t="shared" si="1"/>
        <v>90.102095890567028</v>
      </c>
    </row>
    <row r="25" spans="1:7" x14ac:dyDescent="0.3">
      <c r="A25" s="15" t="s">
        <v>35</v>
      </c>
      <c r="B25" s="16" t="s">
        <v>36</v>
      </c>
      <c r="C25" s="5">
        <v>1625816.67</v>
      </c>
      <c r="D25" s="5">
        <v>0</v>
      </c>
      <c r="E25" s="5">
        <f t="shared" si="0"/>
        <v>0</v>
      </c>
      <c r="F25" s="5">
        <v>1173950</v>
      </c>
      <c r="G25" s="14">
        <f t="shared" si="1"/>
        <v>0</v>
      </c>
    </row>
    <row r="26" spans="1:7" x14ac:dyDescent="0.3">
      <c r="A26" s="15" t="s">
        <v>37</v>
      </c>
      <c r="B26" s="16" t="s">
        <v>38</v>
      </c>
      <c r="C26" s="5">
        <v>26955193.039999999</v>
      </c>
      <c r="D26" s="5">
        <v>9596119.0800000001</v>
      </c>
      <c r="E26" s="5">
        <f t="shared" si="0"/>
        <v>35.600261017459218</v>
      </c>
      <c r="F26" s="5">
        <v>8274698.21</v>
      </c>
      <c r="G26" s="14">
        <f t="shared" si="1"/>
        <v>115.96941467186149</v>
      </c>
    </row>
    <row r="27" spans="1:7" x14ac:dyDescent="0.3">
      <c r="A27" s="15" t="s">
        <v>39</v>
      </c>
      <c r="B27" s="16" t="s">
        <v>40</v>
      </c>
      <c r="C27" s="5">
        <v>68161091.120000005</v>
      </c>
      <c r="D27" s="5">
        <v>37254973.460000001</v>
      </c>
      <c r="E27" s="5">
        <f t="shared" si="0"/>
        <v>54.657243374246029</v>
      </c>
      <c r="F27" s="5">
        <v>29160449.210000001</v>
      </c>
      <c r="G27" s="14">
        <f t="shared" si="1"/>
        <v>127.75857186460675</v>
      </c>
    </row>
    <row r="28" spans="1:7" x14ac:dyDescent="0.3">
      <c r="A28" s="15" t="s">
        <v>41</v>
      </c>
      <c r="B28" s="16" t="s">
        <v>42</v>
      </c>
      <c r="C28" s="5">
        <v>41354281</v>
      </c>
      <c r="D28" s="5">
        <v>17389773.34</v>
      </c>
      <c r="E28" s="5">
        <f t="shared" si="0"/>
        <v>42.050721036595945</v>
      </c>
      <c r="F28" s="5">
        <v>11689016.390000001</v>
      </c>
      <c r="G28" s="14">
        <f t="shared" si="1"/>
        <v>148.77020238312798</v>
      </c>
    </row>
    <row r="29" spans="1:7" x14ac:dyDescent="0.3">
      <c r="A29" s="15" t="s">
        <v>43</v>
      </c>
      <c r="B29" s="16" t="s">
        <v>44</v>
      </c>
      <c r="C29" s="5">
        <v>5028353</v>
      </c>
      <c r="D29" s="5">
        <v>2347532.12</v>
      </c>
      <c r="E29" s="5">
        <f t="shared" si="0"/>
        <v>46.685905305375336</v>
      </c>
      <c r="F29" s="5">
        <v>2330847.2999999998</v>
      </c>
      <c r="G29" s="14">
        <f t="shared" si="1"/>
        <v>100.71582638639607</v>
      </c>
    </row>
    <row r="30" spans="1:7" x14ac:dyDescent="0.3">
      <c r="A30" s="15" t="s">
        <v>45</v>
      </c>
      <c r="B30" s="16" t="s">
        <v>46</v>
      </c>
      <c r="C30" s="5">
        <v>3534498</v>
      </c>
      <c r="D30" s="5">
        <v>891599.44</v>
      </c>
      <c r="E30" s="5">
        <f t="shared" si="0"/>
        <v>25.22563147581354</v>
      </c>
      <c r="F30" s="5">
        <v>990787.2</v>
      </c>
      <c r="G30" s="14">
        <f t="shared" si="1"/>
        <v>89.98899460953875</v>
      </c>
    </row>
    <row r="31" spans="1:7" x14ac:dyDescent="0.3">
      <c r="A31" s="15" t="s">
        <v>47</v>
      </c>
      <c r="B31" s="16" t="s">
        <v>48</v>
      </c>
      <c r="C31" s="5">
        <v>22096681.199999999</v>
      </c>
      <c r="D31" s="5">
        <v>4269481.2</v>
      </c>
      <c r="E31" s="5">
        <f t="shared" si="0"/>
        <v>19.321821052475521</v>
      </c>
      <c r="F31" s="5">
        <v>750000</v>
      </c>
      <c r="G31" s="14">
        <f t="shared" si="1"/>
        <v>569.26415999999995</v>
      </c>
    </row>
    <row r="32" spans="1:7" x14ac:dyDescent="0.3">
      <c r="A32" s="15" t="s">
        <v>49</v>
      </c>
      <c r="B32" s="16" t="s">
        <v>50</v>
      </c>
      <c r="C32" s="5">
        <v>572000</v>
      </c>
      <c r="D32" s="5">
        <v>5000</v>
      </c>
      <c r="E32" s="5">
        <f t="shared" si="0"/>
        <v>0.87412587412587417</v>
      </c>
      <c r="F32" s="5">
        <v>65000</v>
      </c>
      <c r="G32" s="14">
        <f t="shared" si="1"/>
        <v>7.6923076923076925</v>
      </c>
    </row>
    <row r="33" spans="1:7" x14ac:dyDescent="0.3">
      <c r="A33" s="15" t="s">
        <v>53</v>
      </c>
      <c r="B33" s="16" t="s">
        <v>54</v>
      </c>
      <c r="C33" s="5">
        <v>9651430.3699999992</v>
      </c>
      <c r="D33" s="5">
        <v>6506723.6500000004</v>
      </c>
      <c r="E33" s="5">
        <f t="shared" si="0"/>
        <v>67.417195177879123</v>
      </c>
      <c r="F33" s="5">
        <v>4308723.78</v>
      </c>
      <c r="G33" s="14">
        <f t="shared" si="1"/>
        <v>151.01278202614324</v>
      </c>
    </row>
    <row r="34" spans="1:7" x14ac:dyDescent="0.3">
      <c r="A34" s="15" t="s">
        <v>55</v>
      </c>
      <c r="B34" s="16" t="s">
        <v>56</v>
      </c>
      <c r="C34" s="5">
        <v>770000</v>
      </c>
      <c r="D34" s="5">
        <v>183696</v>
      </c>
      <c r="E34" s="5">
        <f t="shared" si="0"/>
        <v>23.856623376623375</v>
      </c>
      <c r="F34" s="5">
        <v>375000</v>
      </c>
      <c r="G34" s="14">
        <f t="shared" si="1"/>
        <v>48.985599999999998</v>
      </c>
    </row>
    <row r="35" spans="1:7" ht="56.25" x14ac:dyDescent="0.3">
      <c r="A35" s="15" t="s">
        <v>57</v>
      </c>
      <c r="B35" s="16" t="s">
        <v>58</v>
      </c>
      <c r="C35" s="5">
        <v>54748050</v>
      </c>
      <c r="D35" s="5">
        <v>30116200</v>
      </c>
      <c r="E35" s="5">
        <f t="shared" si="0"/>
        <v>55.008717205452982</v>
      </c>
      <c r="F35" s="5">
        <v>7860900</v>
      </c>
      <c r="G35" s="14">
        <f t="shared" si="1"/>
        <v>383.11389281125571</v>
      </c>
    </row>
    <row r="36" spans="1:7" x14ac:dyDescent="0.3">
      <c r="A36" s="15" t="s">
        <v>59</v>
      </c>
      <c r="B36" s="16" t="s">
        <v>60</v>
      </c>
      <c r="C36" s="5">
        <v>0</v>
      </c>
      <c r="D36" s="5">
        <v>0</v>
      </c>
      <c r="E36" s="5" t="e">
        <f t="shared" si="0"/>
        <v>#DIV/0!</v>
      </c>
      <c r="F36" s="5">
        <v>10678000</v>
      </c>
      <c r="G36" s="14">
        <f t="shared" si="1"/>
        <v>0</v>
      </c>
    </row>
    <row r="37" spans="1:7" x14ac:dyDescent="0.3">
      <c r="A37" s="17" t="s">
        <v>61</v>
      </c>
      <c r="B37" s="18"/>
      <c r="C37" s="19">
        <f>SUM(C4:C36)</f>
        <v>819589541.89999998</v>
      </c>
      <c r="D37" s="19">
        <f>SUM(D4:D36)</f>
        <v>379349113.39999992</v>
      </c>
      <c r="E37" s="20">
        <f>D37*100/C37</f>
        <v>46.285255485395787</v>
      </c>
      <c r="F37" s="19">
        <f>SUM(F5:F36)</f>
        <v>357841468.0399999</v>
      </c>
      <c r="G37" s="21">
        <f t="shared" ref="G37" si="2">D37/F37*100</f>
        <v>106.01038372601239</v>
      </c>
    </row>
    <row r="39" spans="1:7" x14ac:dyDescent="0.3">
      <c r="C39" s="22"/>
    </row>
    <row r="40" spans="1:7" x14ac:dyDescent="0.3">
      <c r="C40" s="22"/>
      <c r="D40" s="22"/>
    </row>
  </sheetData>
  <mergeCells count="2">
    <mergeCell ref="A2:E2"/>
    <mergeCell ref="A1:G1"/>
  </mergeCells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21"/>
  <sheetViews>
    <sheetView workbookViewId="0">
      <selection activeCell="G8" sqref="G8"/>
    </sheetView>
  </sheetViews>
  <sheetFormatPr defaultColWidth="9.140625" defaultRowHeight="18.75" x14ac:dyDescent="0.3"/>
  <cols>
    <col min="1" max="1" width="11.85546875" style="1" customWidth="1"/>
    <col min="2" max="2" width="84.7109375" style="1" customWidth="1"/>
    <col min="3" max="3" width="17.85546875" style="1" bestFit="1" customWidth="1"/>
    <col min="4" max="4" width="18.85546875" style="1" customWidth="1"/>
    <col min="5" max="5" width="17.85546875" style="1" bestFit="1" customWidth="1"/>
    <col min="6" max="6" width="22.42578125" style="2" customWidth="1"/>
    <col min="7" max="7" width="18.42578125" style="2" customWidth="1"/>
    <col min="8" max="16384" width="9.140625" style="1"/>
  </cols>
  <sheetData>
    <row r="1" spans="1:7" s="8" customFormat="1" ht="52.5" customHeight="1" x14ac:dyDescent="0.3">
      <c r="A1" s="39" t="s">
        <v>104</v>
      </c>
      <c r="B1" s="39"/>
      <c r="C1" s="39"/>
      <c r="D1" s="39"/>
      <c r="E1" s="39"/>
      <c r="F1" s="39"/>
      <c r="G1" s="39"/>
    </row>
    <row r="2" spans="1:7" s="8" customFormat="1" x14ac:dyDescent="0.3">
      <c r="A2" s="38"/>
      <c r="B2" s="38"/>
      <c r="C2" s="38"/>
      <c r="D2" s="38"/>
      <c r="E2" s="38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85</v>
      </c>
      <c r="D3" s="11" t="s">
        <v>90</v>
      </c>
      <c r="E3" s="11" t="s">
        <v>62</v>
      </c>
      <c r="F3" s="11" t="s">
        <v>91</v>
      </c>
      <c r="G3" s="12" t="s">
        <v>94</v>
      </c>
    </row>
    <row r="4" spans="1:7" ht="37.5" x14ac:dyDescent="0.25">
      <c r="A4" s="15" t="s">
        <v>67</v>
      </c>
      <c r="B4" s="16" t="s">
        <v>68</v>
      </c>
      <c r="C4" s="7">
        <v>665933</v>
      </c>
      <c r="D4" s="7">
        <v>329763.24</v>
      </c>
      <c r="E4" s="14">
        <f>D4*100/C4</f>
        <v>49.51898163929404</v>
      </c>
      <c r="F4" s="3">
        <v>116003.57</v>
      </c>
      <c r="G4" s="14">
        <f>D4/F4*100</f>
        <v>284.26990652098033</v>
      </c>
    </row>
    <row r="5" spans="1:7" ht="56.25" x14ac:dyDescent="0.25">
      <c r="A5" s="15" t="s">
        <v>3</v>
      </c>
      <c r="B5" s="16" t="s">
        <v>4</v>
      </c>
      <c r="C5" s="7">
        <v>1456171</v>
      </c>
      <c r="D5" s="7">
        <v>598650.94999999995</v>
      </c>
      <c r="E5" s="14">
        <f t="shared" ref="E5:E19" si="0">D5*100/C5</f>
        <v>41.111308355955444</v>
      </c>
      <c r="F5" s="3">
        <v>200484.31</v>
      </c>
      <c r="G5" s="14">
        <f t="shared" ref="G5:G18" si="1">D5/F5*100</f>
        <v>298.6023943719087</v>
      </c>
    </row>
    <row r="6" spans="1:7" ht="37.5" x14ac:dyDescent="0.25">
      <c r="A6" s="15" t="s">
        <v>5</v>
      </c>
      <c r="B6" s="16" t="s">
        <v>6</v>
      </c>
      <c r="C6" s="7">
        <v>674</v>
      </c>
      <c r="D6" s="7">
        <v>674</v>
      </c>
      <c r="E6" s="14">
        <f t="shared" si="0"/>
        <v>100</v>
      </c>
      <c r="F6" s="3">
        <v>0</v>
      </c>
      <c r="G6" s="14">
        <v>0</v>
      </c>
    </row>
    <row r="7" spans="1:7" hidden="1" x14ac:dyDescent="0.25">
      <c r="A7" s="15" t="s">
        <v>70</v>
      </c>
      <c r="B7" s="16" t="s">
        <v>71</v>
      </c>
      <c r="C7" s="7"/>
      <c r="D7" s="7"/>
      <c r="E7" s="14"/>
      <c r="F7" s="3"/>
      <c r="G7" s="14" t="e">
        <f t="shared" si="1"/>
        <v>#DIV/0!</v>
      </c>
    </row>
    <row r="8" spans="1:7" x14ac:dyDescent="0.25">
      <c r="A8" s="15" t="s">
        <v>7</v>
      </c>
      <c r="B8" s="16" t="s">
        <v>8</v>
      </c>
      <c r="C8" s="7">
        <v>1000</v>
      </c>
      <c r="D8" s="7">
        <v>0</v>
      </c>
      <c r="E8" s="14">
        <f>D8*100/C8</f>
        <v>0</v>
      </c>
      <c r="F8" s="3">
        <v>0</v>
      </c>
      <c r="G8" s="14">
        <v>0</v>
      </c>
    </row>
    <row r="9" spans="1:7" x14ac:dyDescent="0.25">
      <c r="A9" s="15" t="s">
        <v>9</v>
      </c>
      <c r="B9" s="16" t="s">
        <v>10</v>
      </c>
      <c r="C9" s="7">
        <v>66625</v>
      </c>
      <c r="D9" s="7">
        <v>66625</v>
      </c>
      <c r="E9" s="14">
        <f>D9*100/C9</f>
        <v>100</v>
      </c>
      <c r="F9" s="3">
        <v>4000</v>
      </c>
      <c r="G9" s="14">
        <f>D9/F9*100</f>
        <v>1665.625</v>
      </c>
    </row>
    <row r="10" spans="1:7" ht="37.5" x14ac:dyDescent="0.25">
      <c r="A10" s="15" t="s">
        <v>65</v>
      </c>
      <c r="B10" s="16" t="s">
        <v>66</v>
      </c>
      <c r="C10" s="7">
        <v>10800</v>
      </c>
      <c r="D10" s="7">
        <v>4500</v>
      </c>
      <c r="E10" s="14">
        <f>D10*100/C10</f>
        <v>41.666666666666664</v>
      </c>
      <c r="F10" s="3">
        <v>2700</v>
      </c>
      <c r="G10" s="14">
        <f>D10/F10*100</f>
        <v>166.66666666666669</v>
      </c>
    </row>
    <row r="11" spans="1:7" x14ac:dyDescent="0.25">
      <c r="A11" s="15" t="s">
        <v>13</v>
      </c>
      <c r="B11" s="16" t="s">
        <v>14</v>
      </c>
      <c r="C11" s="7">
        <v>337934</v>
      </c>
      <c r="D11" s="7">
        <v>0</v>
      </c>
      <c r="E11" s="14"/>
      <c r="F11" s="3">
        <v>0</v>
      </c>
      <c r="G11" s="14"/>
    </row>
    <row r="12" spans="1:7" x14ac:dyDescent="0.25">
      <c r="A12" s="15" t="s">
        <v>19</v>
      </c>
      <c r="B12" s="16" t="s">
        <v>20</v>
      </c>
      <c r="C12" s="7">
        <v>62720</v>
      </c>
      <c r="D12" s="7">
        <v>0</v>
      </c>
      <c r="E12" s="14"/>
      <c r="F12" s="3">
        <v>0</v>
      </c>
      <c r="G12" s="14"/>
    </row>
    <row r="13" spans="1:7" hidden="1" x14ac:dyDescent="0.25">
      <c r="A13" s="15" t="s">
        <v>77</v>
      </c>
      <c r="B13" s="16" t="s">
        <v>24</v>
      </c>
      <c r="C13" s="7">
        <v>0</v>
      </c>
      <c r="D13" s="7">
        <v>0</v>
      </c>
      <c r="E13" s="14" t="e">
        <f>D13*100/C13</f>
        <v>#DIV/0!</v>
      </c>
      <c r="F13" s="3">
        <v>0</v>
      </c>
      <c r="G13" s="14" t="e">
        <f>D13/F13*100</f>
        <v>#DIV/0!</v>
      </c>
    </row>
    <row r="14" spans="1:7" ht="20.25" customHeight="1" x14ac:dyDescent="0.25">
      <c r="A14" s="15" t="s">
        <v>25</v>
      </c>
      <c r="B14" s="16" t="s">
        <v>26</v>
      </c>
      <c r="C14" s="7">
        <v>207000</v>
      </c>
      <c r="D14" s="7">
        <v>65828.039999999994</v>
      </c>
      <c r="E14" s="14">
        <f>D14*100/C14</f>
        <v>31.800985507246374</v>
      </c>
      <c r="F14" s="3">
        <v>10971.34</v>
      </c>
      <c r="G14" s="14">
        <f>D14/F14*100</f>
        <v>599.99999999999989</v>
      </c>
    </row>
    <row r="15" spans="1:7" ht="17.25" customHeight="1" x14ac:dyDescent="0.25">
      <c r="A15" s="15" t="s">
        <v>63</v>
      </c>
      <c r="B15" s="16" t="s">
        <v>64</v>
      </c>
      <c r="C15" s="7">
        <v>7000</v>
      </c>
      <c r="D15" s="7">
        <v>3500</v>
      </c>
      <c r="E15" s="14"/>
      <c r="F15" s="3">
        <v>0</v>
      </c>
      <c r="G15" s="14">
        <v>0</v>
      </c>
    </row>
    <row r="16" spans="1:7" x14ac:dyDescent="0.25">
      <c r="A16" s="15" t="s">
        <v>27</v>
      </c>
      <c r="B16" s="16" t="s">
        <v>28</v>
      </c>
      <c r="C16" s="7">
        <v>496410.11</v>
      </c>
      <c r="D16" s="7">
        <v>223527.94</v>
      </c>
      <c r="E16" s="14">
        <f t="shared" si="0"/>
        <v>45.028885491473979</v>
      </c>
      <c r="F16" s="3">
        <v>57624.43</v>
      </c>
      <c r="G16" s="14">
        <f t="shared" si="1"/>
        <v>387.90481745329191</v>
      </c>
    </row>
    <row r="17" spans="1:7" hidden="1" x14ac:dyDescent="0.25">
      <c r="A17" s="15" t="s">
        <v>78</v>
      </c>
      <c r="B17" s="16" t="s">
        <v>79</v>
      </c>
      <c r="C17" s="7"/>
      <c r="D17" s="7"/>
      <c r="E17" s="14" t="e">
        <f t="shared" si="0"/>
        <v>#DIV/0!</v>
      </c>
      <c r="F17" s="3"/>
      <c r="G17" s="14"/>
    </row>
    <row r="18" spans="1:7" x14ac:dyDescent="0.25">
      <c r="A18" s="15" t="s">
        <v>43</v>
      </c>
      <c r="B18" s="16" t="s">
        <v>44</v>
      </c>
      <c r="C18" s="7">
        <v>291341</v>
      </c>
      <c r="D18" s="7">
        <v>121391.55</v>
      </c>
      <c r="E18" s="14">
        <f t="shared" si="0"/>
        <v>41.666483605122522</v>
      </c>
      <c r="F18" s="3">
        <v>46689.06</v>
      </c>
      <c r="G18" s="14">
        <f t="shared" si="1"/>
        <v>259.99998714902381</v>
      </c>
    </row>
    <row r="19" spans="1:7" x14ac:dyDescent="0.3">
      <c r="A19" s="31" t="s">
        <v>61</v>
      </c>
      <c r="B19" s="18"/>
      <c r="C19" s="19">
        <f>SUM(C4:C18)</f>
        <v>3603608.11</v>
      </c>
      <c r="D19" s="19">
        <f>SUM(D4:D18)</f>
        <v>1414460.72</v>
      </c>
      <c r="E19" s="21">
        <f t="shared" si="0"/>
        <v>39.251235895348231</v>
      </c>
      <c r="F19" s="26">
        <f>SUM(F4:F18)</f>
        <v>438472.71</v>
      </c>
      <c r="G19" s="21">
        <f t="shared" ref="G19" si="2">D19/F19*100</f>
        <v>322.58808535655498</v>
      </c>
    </row>
    <row r="21" spans="1:7" x14ac:dyDescent="0.3">
      <c r="C21" s="37"/>
      <c r="D21" s="37"/>
    </row>
  </sheetData>
  <mergeCells count="2">
    <mergeCell ref="A2:E2"/>
    <mergeCell ref="A1:G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25"/>
  <sheetViews>
    <sheetView topLeftCell="A5" zoomScaleNormal="100" workbookViewId="0">
      <selection activeCell="A9" sqref="A9:XFD10"/>
    </sheetView>
  </sheetViews>
  <sheetFormatPr defaultColWidth="9.140625" defaultRowHeight="18.75" x14ac:dyDescent="0.3"/>
  <cols>
    <col min="1" max="1" width="10.28515625" style="8" customWidth="1"/>
    <col min="2" max="2" width="65.42578125" style="8" customWidth="1"/>
    <col min="3" max="3" width="21.7109375" style="8" customWidth="1"/>
    <col min="4" max="4" width="22.7109375" style="8" customWidth="1"/>
    <col min="5" max="5" width="15.42578125" style="8" customWidth="1"/>
    <col min="6" max="6" width="20.140625" style="8" customWidth="1"/>
    <col min="7" max="7" width="19.140625" style="8" customWidth="1"/>
    <col min="8" max="10" width="9.140625" style="8" customWidth="1"/>
    <col min="11" max="16384" width="9.140625" style="8"/>
  </cols>
  <sheetData>
    <row r="1" spans="1:10" ht="46.5" customHeight="1" x14ac:dyDescent="0.3">
      <c r="A1" s="39" t="s">
        <v>93</v>
      </c>
      <c r="B1" s="39"/>
      <c r="C1" s="39"/>
      <c r="D1" s="39"/>
      <c r="E1" s="39"/>
      <c r="F1" s="39"/>
      <c r="G1" s="39"/>
      <c r="H1" s="24"/>
      <c r="I1" s="24"/>
      <c r="J1" s="24"/>
    </row>
    <row r="2" spans="1:10" x14ac:dyDescent="0.3">
      <c r="A2" s="38"/>
      <c r="B2" s="38"/>
      <c r="C2" s="38"/>
      <c r="D2" s="38"/>
      <c r="E2" s="38"/>
      <c r="F2" s="9"/>
      <c r="G2" s="10" t="s">
        <v>0</v>
      </c>
      <c r="H2" s="10"/>
      <c r="I2" s="24"/>
      <c r="J2" s="24"/>
    </row>
    <row r="3" spans="1:10" ht="56.25" x14ac:dyDescent="0.3">
      <c r="A3" s="11" t="s">
        <v>1</v>
      </c>
      <c r="B3" s="11" t="s">
        <v>2</v>
      </c>
      <c r="C3" s="11" t="s">
        <v>85</v>
      </c>
      <c r="D3" s="11" t="s">
        <v>90</v>
      </c>
      <c r="E3" s="11" t="s">
        <v>62</v>
      </c>
      <c r="F3" s="11" t="s">
        <v>91</v>
      </c>
      <c r="G3" s="12" t="s">
        <v>94</v>
      </c>
    </row>
    <row r="4" spans="1:10" ht="75" x14ac:dyDescent="0.3">
      <c r="A4" s="15" t="s">
        <v>3</v>
      </c>
      <c r="B4" s="16" t="s">
        <v>4</v>
      </c>
      <c r="C4" s="25">
        <v>10883963</v>
      </c>
      <c r="D4" s="25">
        <v>4227738.68</v>
      </c>
      <c r="E4" s="14">
        <f>D4*100/C4</f>
        <v>38.843743588617492</v>
      </c>
      <c r="F4" s="5">
        <v>3960096.47</v>
      </c>
      <c r="G4" s="14">
        <f>D4/F4*100</f>
        <v>106.75847702265698</v>
      </c>
    </row>
    <row r="5" spans="1:10" ht="56.25" x14ac:dyDescent="0.3">
      <c r="A5" s="15" t="s">
        <v>5</v>
      </c>
      <c r="B5" s="16" t="s">
        <v>6</v>
      </c>
      <c r="C5" s="25">
        <v>26047</v>
      </c>
      <c r="D5" s="25">
        <v>25114</v>
      </c>
      <c r="E5" s="14">
        <f t="shared" ref="E5:E22" si="0">D5*100/C5</f>
        <v>96.418013590816599</v>
      </c>
      <c r="F5" s="5">
        <v>0</v>
      </c>
      <c r="G5" s="14">
        <v>0</v>
      </c>
    </row>
    <row r="6" spans="1:10" ht="18" customHeight="1" x14ac:dyDescent="0.3">
      <c r="A6" s="15" t="s">
        <v>70</v>
      </c>
      <c r="B6" s="16" t="s">
        <v>71</v>
      </c>
      <c r="C6" s="25">
        <v>520000</v>
      </c>
      <c r="D6" s="25">
        <v>520000</v>
      </c>
      <c r="E6" s="14">
        <f t="shared" si="0"/>
        <v>100</v>
      </c>
      <c r="F6" s="5">
        <v>0</v>
      </c>
      <c r="G6" s="14">
        <v>0</v>
      </c>
    </row>
    <row r="7" spans="1:10" x14ac:dyDescent="0.3">
      <c r="A7" s="15" t="s">
        <v>7</v>
      </c>
      <c r="B7" s="16" t="s">
        <v>8</v>
      </c>
      <c r="C7" s="25">
        <v>100000</v>
      </c>
      <c r="D7" s="25">
        <v>0</v>
      </c>
      <c r="E7" s="14">
        <f t="shared" si="0"/>
        <v>0</v>
      </c>
      <c r="F7" s="5">
        <v>0</v>
      </c>
      <c r="G7" s="14">
        <v>0</v>
      </c>
    </row>
    <row r="8" spans="1:10" ht="19.149999999999999" customHeight="1" x14ac:dyDescent="0.3">
      <c r="A8" s="15" t="s">
        <v>9</v>
      </c>
      <c r="B8" s="16" t="s">
        <v>10</v>
      </c>
      <c r="C8" s="25">
        <v>1359100</v>
      </c>
      <c r="D8" s="25">
        <v>853610.48</v>
      </c>
      <c r="E8" s="14">
        <f t="shared" si="0"/>
        <v>62.807039952910017</v>
      </c>
      <c r="F8" s="5">
        <v>273548</v>
      </c>
      <c r="G8" s="14">
        <f t="shared" ref="G8:G23" si="1">D8/F8*100</f>
        <v>312.05144252562621</v>
      </c>
    </row>
    <row r="9" spans="1:10" ht="57.6" hidden="1" customHeight="1" x14ac:dyDescent="0.3">
      <c r="A9" s="15" t="s">
        <v>65</v>
      </c>
      <c r="B9" s="16" t="s">
        <v>95</v>
      </c>
      <c r="C9" s="25">
        <v>0</v>
      </c>
      <c r="D9" s="25">
        <v>0</v>
      </c>
      <c r="E9" s="14">
        <v>0</v>
      </c>
      <c r="F9" s="5">
        <v>0</v>
      </c>
      <c r="G9" s="14">
        <v>0</v>
      </c>
    </row>
    <row r="10" spans="1:10" ht="19.149999999999999" hidden="1" customHeight="1" x14ac:dyDescent="0.3">
      <c r="A10" s="15" t="s">
        <v>17</v>
      </c>
      <c r="B10" s="16" t="s">
        <v>18</v>
      </c>
      <c r="C10" s="25">
        <v>0</v>
      </c>
      <c r="D10" s="25">
        <v>0</v>
      </c>
      <c r="E10" s="14">
        <v>0</v>
      </c>
      <c r="F10" s="5">
        <v>0</v>
      </c>
      <c r="G10" s="14" t="e">
        <f t="shared" si="1"/>
        <v>#DIV/0!</v>
      </c>
    </row>
    <row r="11" spans="1:10" ht="19.149999999999999" customHeight="1" x14ac:dyDescent="0.3">
      <c r="A11" s="15" t="s">
        <v>19</v>
      </c>
      <c r="B11" s="16" t="s">
        <v>20</v>
      </c>
      <c r="C11" s="25">
        <v>12839500</v>
      </c>
      <c r="D11" s="25">
        <v>2843286.57</v>
      </c>
      <c r="E11" s="14">
        <f t="shared" si="0"/>
        <v>22.144838739826316</v>
      </c>
      <c r="F11" s="5">
        <v>0</v>
      </c>
      <c r="G11" s="14">
        <v>0</v>
      </c>
    </row>
    <row r="12" spans="1:10" x14ac:dyDescent="0.3">
      <c r="A12" s="15" t="s">
        <v>21</v>
      </c>
      <c r="B12" s="16" t="s">
        <v>22</v>
      </c>
      <c r="C12" s="25">
        <v>23960016.16</v>
      </c>
      <c r="D12" s="25">
        <v>2719166.48</v>
      </c>
      <c r="E12" s="14">
        <f t="shared" si="0"/>
        <v>11.348767304003355</v>
      </c>
      <c r="F12" s="5">
        <v>3228320.86</v>
      </c>
      <c r="G12" s="14">
        <f t="shared" si="1"/>
        <v>84.22850757158011</v>
      </c>
    </row>
    <row r="13" spans="1:10" x14ac:dyDescent="0.3">
      <c r="A13" s="15" t="s">
        <v>23</v>
      </c>
      <c r="B13" s="16" t="s">
        <v>24</v>
      </c>
      <c r="C13" s="25">
        <v>7703559.6600000001</v>
      </c>
      <c r="D13" s="25">
        <v>0</v>
      </c>
      <c r="E13" s="14">
        <f t="shared" si="0"/>
        <v>0</v>
      </c>
      <c r="F13" s="5">
        <v>0</v>
      </c>
      <c r="G13" s="14">
        <v>0</v>
      </c>
    </row>
    <row r="14" spans="1:10" x14ac:dyDescent="0.3">
      <c r="A14" s="15" t="s">
        <v>25</v>
      </c>
      <c r="B14" s="16" t="s">
        <v>26</v>
      </c>
      <c r="C14" s="25">
        <v>4096900</v>
      </c>
      <c r="D14" s="25">
        <v>3056327.41</v>
      </c>
      <c r="E14" s="14">
        <f t="shared" si="0"/>
        <v>74.600976592057407</v>
      </c>
      <c r="F14" s="5">
        <v>1187430.77</v>
      </c>
      <c r="G14" s="14">
        <f t="shared" si="1"/>
        <v>257.38994535235094</v>
      </c>
    </row>
    <row r="15" spans="1:10" x14ac:dyDescent="0.3">
      <c r="A15" s="15" t="s">
        <v>63</v>
      </c>
      <c r="B15" s="16" t="s">
        <v>64</v>
      </c>
      <c r="C15" s="25">
        <v>7450000</v>
      </c>
      <c r="D15" s="25">
        <v>62893.32</v>
      </c>
      <c r="E15" s="14">
        <f t="shared" si="0"/>
        <v>0.84420563758389267</v>
      </c>
      <c r="F15" s="5">
        <v>379735.27</v>
      </c>
      <c r="G15" s="14">
        <v>0</v>
      </c>
    </row>
    <row r="16" spans="1:10" ht="18" customHeight="1" x14ac:dyDescent="0.3">
      <c r="A16" s="15" t="s">
        <v>27</v>
      </c>
      <c r="B16" s="16" t="s">
        <v>28</v>
      </c>
      <c r="C16" s="25">
        <v>34429351.810000002</v>
      </c>
      <c r="D16" s="25">
        <v>12166416.699999999</v>
      </c>
      <c r="E16" s="14">
        <f t="shared" si="0"/>
        <v>35.33733881236261</v>
      </c>
      <c r="F16" s="5">
        <v>8843959.6999999993</v>
      </c>
      <c r="G16" s="14">
        <f t="shared" si="1"/>
        <v>137.56752758608795</v>
      </c>
    </row>
    <row r="17" spans="1:7" hidden="1" x14ac:dyDescent="0.3">
      <c r="A17" s="15" t="s">
        <v>78</v>
      </c>
      <c r="B17" s="16" t="s">
        <v>84</v>
      </c>
      <c r="C17" s="25"/>
      <c r="D17" s="25"/>
      <c r="E17" s="14" t="e">
        <f t="shared" si="0"/>
        <v>#DIV/0!</v>
      </c>
      <c r="F17" s="5">
        <v>0</v>
      </c>
      <c r="G17" s="14" t="e">
        <f t="shared" si="1"/>
        <v>#DIV/0!</v>
      </c>
    </row>
    <row r="18" spans="1:7" x14ac:dyDescent="0.3">
      <c r="A18" s="15" t="s">
        <v>86</v>
      </c>
      <c r="B18" s="16" t="s">
        <v>40</v>
      </c>
      <c r="C18" s="25">
        <v>278694</v>
      </c>
      <c r="D18" s="25">
        <v>275500</v>
      </c>
      <c r="E18" s="14">
        <f t="shared" si="0"/>
        <v>98.853940163763838</v>
      </c>
      <c r="F18" s="5">
        <v>0</v>
      </c>
      <c r="G18" s="14">
        <v>0</v>
      </c>
    </row>
    <row r="19" spans="1:7" x14ac:dyDescent="0.3">
      <c r="A19" s="15" t="s">
        <v>43</v>
      </c>
      <c r="B19" s="16" t="s">
        <v>44</v>
      </c>
      <c r="C19" s="25">
        <v>435216</v>
      </c>
      <c r="D19" s="25">
        <v>181339.6</v>
      </c>
      <c r="E19" s="14">
        <f t="shared" si="0"/>
        <v>41.666574758280944</v>
      </c>
      <c r="F19" s="5">
        <v>174365</v>
      </c>
      <c r="G19" s="14">
        <f t="shared" si="1"/>
        <v>104</v>
      </c>
    </row>
    <row r="20" spans="1:7" hidden="1" x14ac:dyDescent="0.3">
      <c r="A20" s="15" t="s">
        <v>45</v>
      </c>
      <c r="B20" s="16" t="s">
        <v>46</v>
      </c>
      <c r="C20" s="25">
        <v>0</v>
      </c>
      <c r="D20" s="25">
        <v>0</v>
      </c>
      <c r="E20" s="14">
        <v>0</v>
      </c>
      <c r="F20" s="5">
        <v>0</v>
      </c>
      <c r="G20" s="14">
        <v>0</v>
      </c>
    </row>
    <row r="21" spans="1:7" x14ac:dyDescent="0.3">
      <c r="A21" s="15" t="s">
        <v>51</v>
      </c>
      <c r="B21" s="16" t="s">
        <v>52</v>
      </c>
      <c r="C21" s="25">
        <v>31060050</v>
      </c>
      <c r="D21" s="25">
        <v>15417000</v>
      </c>
      <c r="E21" s="14">
        <f t="shared" si="0"/>
        <v>49.636108119594141</v>
      </c>
      <c r="F21" s="5">
        <v>12925756.73</v>
      </c>
      <c r="G21" s="14">
        <f t="shared" si="1"/>
        <v>119.27348101962924</v>
      </c>
    </row>
    <row r="22" spans="1:7" ht="24.75" customHeight="1" x14ac:dyDescent="0.3">
      <c r="A22" s="15" t="s">
        <v>53</v>
      </c>
      <c r="B22" s="16" t="s">
        <v>54</v>
      </c>
      <c r="C22" s="25">
        <v>1157489</v>
      </c>
      <c r="D22" s="25">
        <v>0</v>
      </c>
      <c r="E22" s="14">
        <f t="shared" si="0"/>
        <v>0</v>
      </c>
      <c r="F22" s="5">
        <v>0</v>
      </c>
      <c r="G22" s="14">
        <v>0</v>
      </c>
    </row>
    <row r="23" spans="1:7" x14ac:dyDescent="0.3">
      <c r="A23" s="17" t="s">
        <v>61</v>
      </c>
      <c r="B23" s="18"/>
      <c r="C23" s="19">
        <f>SUM(C4:C22)</f>
        <v>136299886.63</v>
      </c>
      <c r="D23" s="19">
        <f>SUM(D4:D22)</f>
        <v>42348393.240000002</v>
      </c>
      <c r="E23" s="21">
        <f>D23*100/C23</f>
        <v>31.070013546642965</v>
      </c>
      <c r="F23" s="19">
        <f>SUM(F4:F22)</f>
        <v>30973212.800000001</v>
      </c>
      <c r="G23" s="14">
        <f t="shared" si="1"/>
        <v>136.72586539036726</v>
      </c>
    </row>
    <row r="25" spans="1:7" x14ac:dyDescent="0.3">
      <c r="C25" s="22"/>
      <c r="D25" s="22"/>
    </row>
  </sheetData>
  <mergeCells count="2">
    <mergeCell ref="A2:E2"/>
    <mergeCell ref="A1:G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21"/>
  <sheetViews>
    <sheetView topLeftCell="A3" zoomScaleNormal="100" workbookViewId="0">
      <selection activeCell="G14" sqref="G14"/>
    </sheetView>
  </sheetViews>
  <sheetFormatPr defaultColWidth="9.140625" defaultRowHeight="18.75" x14ac:dyDescent="0.3"/>
  <cols>
    <col min="1" max="1" width="9.140625" style="8"/>
    <col min="2" max="2" width="67.140625" style="8" customWidth="1"/>
    <col min="3" max="3" width="19.42578125" style="8" bestFit="1" customWidth="1"/>
    <col min="4" max="5" width="17.85546875" style="8" bestFit="1" customWidth="1"/>
    <col min="6" max="6" width="22.42578125" style="8" customWidth="1"/>
    <col min="7" max="7" width="21.140625" style="8" customWidth="1"/>
    <col min="8" max="16384" width="9.140625" style="8"/>
  </cols>
  <sheetData>
    <row r="1" spans="1:7" ht="38.25" customHeight="1" x14ac:dyDescent="0.3">
      <c r="A1" s="39" t="s">
        <v>96</v>
      </c>
      <c r="B1" s="39"/>
      <c r="C1" s="39"/>
      <c r="D1" s="39"/>
      <c r="E1" s="39"/>
      <c r="F1" s="39"/>
      <c r="G1" s="39"/>
    </row>
    <row r="2" spans="1:7" x14ac:dyDescent="0.3">
      <c r="A2" s="38"/>
      <c r="B2" s="38"/>
      <c r="C2" s="38"/>
      <c r="D2" s="38"/>
      <c r="E2" s="38"/>
      <c r="F2" s="9"/>
      <c r="G2" s="10" t="s">
        <v>0</v>
      </c>
    </row>
    <row r="3" spans="1:7" ht="56.25" x14ac:dyDescent="0.3">
      <c r="A3" s="11" t="s">
        <v>1</v>
      </c>
      <c r="B3" s="11" t="s">
        <v>2</v>
      </c>
      <c r="C3" s="11" t="s">
        <v>85</v>
      </c>
      <c r="D3" s="11" t="s">
        <v>90</v>
      </c>
      <c r="E3" s="11" t="s">
        <v>62</v>
      </c>
      <c r="F3" s="11" t="s">
        <v>97</v>
      </c>
      <c r="G3" s="12" t="s">
        <v>94</v>
      </c>
    </row>
    <row r="4" spans="1:7" ht="75" x14ac:dyDescent="0.3">
      <c r="A4" s="15" t="s">
        <v>3</v>
      </c>
      <c r="B4" s="16" t="s">
        <v>4</v>
      </c>
      <c r="C4" s="25">
        <v>6173296</v>
      </c>
      <c r="D4" s="25">
        <v>2678936.66</v>
      </c>
      <c r="E4" s="14">
        <f>D4*100/C4</f>
        <v>43.395564703199071</v>
      </c>
      <c r="F4" s="5">
        <v>2112203.5299999998</v>
      </c>
      <c r="G4" s="14">
        <f>D4/F4*100</f>
        <v>126.8313693235803</v>
      </c>
    </row>
    <row r="5" spans="1:7" ht="56.25" x14ac:dyDescent="0.3">
      <c r="A5" s="15" t="s">
        <v>5</v>
      </c>
      <c r="B5" s="16" t="s">
        <v>6</v>
      </c>
      <c r="C5" s="25">
        <v>5119</v>
      </c>
      <c r="D5" s="25">
        <v>0</v>
      </c>
      <c r="E5" s="14">
        <f t="shared" ref="E5:E18" si="0">D5*100/C5</f>
        <v>0</v>
      </c>
      <c r="F5" s="5">
        <v>0</v>
      </c>
      <c r="G5" s="14">
        <v>0</v>
      </c>
    </row>
    <row r="6" spans="1:7" hidden="1" x14ac:dyDescent="0.3">
      <c r="A6" s="15" t="s">
        <v>70</v>
      </c>
      <c r="B6" s="16" t="s">
        <v>71</v>
      </c>
      <c r="C6" s="25">
        <v>0</v>
      </c>
      <c r="D6" s="25">
        <v>0</v>
      </c>
      <c r="E6" s="14" t="e">
        <f t="shared" si="0"/>
        <v>#DIV/0!</v>
      </c>
      <c r="F6" s="5">
        <v>0</v>
      </c>
      <c r="G6" s="14" t="e">
        <f t="shared" ref="G6:G18" si="1">D6/F6*100</f>
        <v>#DIV/0!</v>
      </c>
    </row>
    <row r="7" spans="1:7" x14ac:dyDescent="0.3">
      <c r="A7" s="15" t="s">
        <v>7</v>
      </c>
      <c r="B7" s="16" t="s">
        <v>8</v>
      </c>
      <c r="C7" s="25">
        <v>50000</v>
      </c>
      <c r="D7" s="25">
        <v>0</v>
      </c>
      <c r="E7" s="14">
        <f t="shared" si="0"/>
        <v>0</v>
      </c>
      <c r="F7" s="5">
        <v>0</v>
      </c>
      <c r="G7" s="14">
        <v>0</v>
      </c>
    </row>
    <row r="8" spans="1:7" x14ac:dyDescent="0.3">
      <c r="A8" s="15" t="s">
        <v>9</v>
      </c>
      <c r="B8" s="16" t="s">
        <v>10</v>
      </c>
      <c r="C8" s="25">
        <v>45300</v>
      </c>
      <c r="D8" s="25">
        <v>21000</v>
      </c>
      <c r="E8" s="14">
        <f t="shared" si="0"/>
        <v>46.357615894039732</v>
      </c>
      <c r="F8" s="5">
        <v>71000</v>
      </c>
      <c r="G8" s="14">
        <f t="shared" si="1"/>
        <v>29.577464788732392</v>
      </c>
    </row>
    <row r="9" spans="1:7" ht="56.25" x14ac:dyDescent="0.3">
      <c r="A9" s="15" t="s">
        <v>65</v>
      </c>
      <c r="B9" s="16" t="s">
        <v>66</v>
      </c>
      <c r="C9" s="25">
        <v>247000</v>
      </c>
      <c r="D9" s="25">
        <v>41000</v>
      </c>
      <c r="E9" s="14">
        <f t="shared" si="0"/>
        <v>16.599190283400809</v>
      </c>
      <c r="F9" s="5">
        <v>6000</v>
      </c>
      <c r="G9" s="14">
        <f t="shared" si="1"/>
        <v>683.33333333333326</v>
      </c>
    </row>
    <row r="10" spans="1:7" x14ac:dyDescent="0.3">
      <c r="A10" s="15" t="s">
        <v>17</v>
      </c>
      <c r="B10" s="16" t="s">
        <v>18</v>
      </c>
      <c r="C10" s="25">
        <v>23077.759999999998</v>
      </c>
      <c r="D10" s="25">
        <v>3150</v>
      </c>
      <c r="E10" s="14">
        <f t="shared" si="0"/>
        <v>13.6495049779528</v>
      </c>
      <c r="F10" s="5">
        <v>40000</v>
      </c>
      <c r="G10" s="14">
        <f t="shared" si="1"/>
        <v>7.875</v>
      </c>
    </row>
    <row r="11" spans="1:7" x14ac:dyDescent="0.3">
      <c r="A11" s="15" t="s">
        <v>21</v>
      </c>
      <c r="B11" s="16" t="s">
        <v>22</v>
      </c>
      <c r="C11" s="25">
        <v>2167471.5299999998</v>
      </c>
      <c r="D11" s="25">
        <v>76387</v>
      </c>
      <c r="E11" s="14">
        <f t="shared" si="0"/>
        <v>3.5242446760073478</v>
      </c>
      <c r="F11" s="5">
        <v>284870.76</v>
      </c>
      <c r="G11" s="14">
        <f t="shared" si="1"/>
        <v>26.814615862996959</v>
      </c>
    </row>
    <row r="12" spans="1:7" x14ac:dyDescent="0.3">
      <c r="A12" s="15" t="s">
        <v>23</v>
      </c>
      <c r="B12" s="16" t="s">
        <v>24</v>
      </c>
      <c r="C12" s="25">
        <v>384599.44</v>
      </c>
      <c r="D12" s="25">
        <v>0</v>
      </c>
      <c r="E12" s="14">
        <f t="shared" si="0"/>
        <v>0</v>
      </c>
      <c r="F12" s="5">
        <v>0</v>
      </c>
      <c r="G12" s="14">
        <v>0</v>
      </c>
    </row>
    <row r="13" spans="1:7" x14ac:dyDescent="0.3">
      <c r="A13" s="15" t="s">
        <v>25</v>
      </c>
      <c r="B13" s="16" t="s">
        <v>26</v>
      </c>
      <c r="C13" s="25">
        <v>525000</v>
      </c>
      <c r="D13" s="25">
        <v>85044.34</v>
      </c>
      <c r="E13" s="14">
        <f t="shared" si="0"/>
        <v>16.198921904761903</v>
      </c>
      <c r="F13" s="5">
        <v>216232.11</v>
      </c>
      <c r="G13" s="14">
        <f t="shared" si="1"/>
        <v>39.330116142325025</v>
      </c>
    </row>
    <row r="14" spans="1:7" x14ac:dyDescent="0.3">
      <c r="A14" s="15" t="s">
        <v>63</v>
      </c>
      <c r="B14" s="16" t="s">
        <v>64</v>
      </c>
      <c r="C14" s="25">
        <v>150000</v>
      </c>
      <c r="D14" s="25">
        <v>39169.269999999997</v>
      </c>
      <c r="E14" s="14">
        <f t="shared" si="0"/>
        <v>26.112846666666663</v>
      </c>
      <c r="F14" s="5">
        <v>0</v>
      </c>
      <c r="G14" s="14">
        <v>0</v>
      </c>
    </row>
    <row r="15" spans="1:7" x14ac:dyDescent="0.3">
      <c r="A15" s="15" t="s">
        <v>27</v>
      </c>
      <c r="B15" s="16" t="s">
        <v>28</v>
      </c>
      <c r="C15" s="25">
        <v>7210891.04</v>
      </c>
      <c r="D15" s="25">
        <v>548836.41</v>
      </c>
      <c r="E15" s="14">
        <f t="shared" si="0"/>
        <v>7.6112148548010792</v>
      </c>
      <c r="F15" s="5">
        <v>855408.85</v>
      </c>
      <c r="G15" s="14">
        <f t="shared" si="1"/>
        <v>64.160712155362916</v>
      </c>
    </row>
    <row r="16" spans="1:7" x14ac:dyDescent="0.3">
      <c r="A16" s="15" t="s">
        <v>43</v>
      </c>
      <c r="B16" s="16" t="s">
        <v>44</v>
      </c>
      <c r="C16" s="25">
        <v>110430</v>
      </c>
      <c r="D16" s="25">
        <v>55214.7</v>
      </c>
      <c r="E16" s="14">
        <f t="shared" si="0"/>
        <v>49.99972833469166</v>
      </c>
      <c r="F16" s="5">
        <v>193091.06</v>
      </c>
      <c r="G16" s="14">
        <f t="shared" si="1"/>
        <v>28.595161267435167</v>
      </c>
    </row>
    <row r="17" spans="1:7" x14ac:dyDescent="0.3">
      <c r="A17" s="15" t="s">
        <v>45</v>
      </c>
      <c r="B17" s="16" t="s">
        <v>46</v>
      </c>
      <c r="C17" s="25">
        <v>45000</v>
      </c>
      <c r="D17" s="25">
        <v>20000</v>
      </c>
      <c r="E17" s="14">
        <f t="shared" si="0"/>
        <v>44.444444444444443</v>
      </c>
      <c r="F17" s="5">
        <v>20000</v>
      </c>
      <c r="G17" s="14">
        <f t="shared" si="1"/>
        <v>100</v>
      </c>
    </row>
    <row r="18" spans="1:7" x14ac:dyDescent="0.3">
      <c r="A18" s="15" t="s">
        <v>51</v>
      </c>
      <c r="B18" s="16" t="s">
        <v>52</v>
      </c>
      <c r="C18" s="25">
        <v>8648137</v>
      </c>
      <c r="D18" s="25">
        <v>3540000</v>
      </c>
      <c r="E18" s="14">
        <f t="shared" si="0"/>
        <v>40.933671610428931</v>
      </c>
      <c r="F18" s="5">
        <v>3390000</v>
      </c>
      <c r="G18" s="14">
        <f t="shared" si="1"/>
        <v>104.42477876106196</v>
      </c>
    </row>
    <row r="19" spans="1:7" x14ac:dyDescent="0.3">
      <c r="A19" s="17" t="s">
        <v>61</v>
      </c>
      <c r="B19" s="18"/>
      <c r="C19" s="19">
        <f>SUM(C4:C18)</f>
        <v>25785321.77</v>
      </c>
      <c r="D19" s="19">
        <f>SUM(D4:D18)</f>
        <v>7108738.3800000008</v>
      </c>
      <c r="E19" s="21">
        <f t="shared" ref="E19" si="2">D19*100/C19</f>
        <v>27.568934153347204</v>
      </c>
      <c r="F19" s="19">
        <f>SUM(F4:F18)</f>
        <v>7188806.3100000005</v>
      </c>
      <c r="G19" s="14">
        <f t="shared" ref="G19" si="3">D19/F19*100</f>
        <v>98.886213836522188</v>
      </c>
    </row>
    <row r="21" spans="1:7" x14ac:dyDescent="0.3">
      <c r="C21" s="22"/>
      <c r="D21" s="22"/>
    </row>
  </sheetData>
  <mergeCells count="2">
    <mergeCell ref="A2:E2"/>
    <mergeCell ref="A1:G1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8"/>
  <sheetViews>
    <sheetView workbookViewId="0">
      <selection activeCell="G6" sqref="G6"/>
    </sheetView>
  </sheetViews>
  <sheetFormatPr defaultColWidth="9.140625" defaultRowHeight="18.75" x14ac:dyDescent="0.3"/>
  <cols>
    <col min="1" max="1" width="9.140625" style="8"/>
    <col min="2" max="2" width="74" style="8" customWidth="1"/>
    <col min="3" max="5" width="17.85546875" style="8" bestFit="1" customWidth="1"/>
    <col min="6" max="6" width="22.42578125" style="8" customWidth="1"/>
    <col min="7" max="7" width="21.140625" style="8" customWidth="1"/>
    <col min="8" max="13" width="9.140625" style="8"/>
    <col min="14" max="14" width="9.140625" style="8" customWidth="1"/>
    <col min="15" max="16384" width="9.140625" style="8"/>
  </cols>
  <sheetData>
    <row r="1" spans="1:7" ht="52.5" customHeight="1" x14ac:dyDescent="0.3">
      <c r="A1" s="39" t="s">
        <v>98</v>
      </c>
      <c r="B1" s="39"/>
      <c r="C1" s="39"/>
      <c r="D1" s="39"/>
      <c r="E1" s="39"/>
      <c r="F1" s="39"/>
      <c r="G1" s="39"/>
    </row>
    <row r="2" spans="1:7" x14ac:dyDescent="0.3">
      <c r="A2" s="38"/>
      <c r="B2" s="38"/>
      <c r="C2" s="38"/>
      <c r="D2" s="38"/>
      <c r="E2" s="38"/>
      <c r="F2" s="9"/>
      <c r="G2" s="10" t="s">
        <v>0</v>
      </c>
    </row>
    <row r="3" spans="1:7" ht="56.25" x14ac:dyDescent="0.3">
      <c r="A3" s="11" t="s">
        <v>1</v>
      </c>
      <c r="B3" s="11" t="s">
        <v>2</v>
      </c>
      <c r="C3" s="11" t="s">
        <v>85</v>
      </c>
      <c r="D3" s="11" t="s">
        <v>90</v>
      </c>
      <c r="E3" s="11" t="s">
        <v>62</v>
      </c>
      <c r="F3" s="11" t="s">
        <v>91</v>
      </c>
      <c r="G3" s="12" t="s">
        <v>94</v>
      </c>
    </row>
    <row r="4" spans="1:7" ht="37.5" x14ac:dyDescent="0.3">
      <c r="A4" s="15" t="s">
        <v>67</v>
      </c>
      <c r="B4" s="16" t="s">
        <v>68</v>
      </c>
      <c r="C4" s="25">
        <v>685933</v>
      </c>
      <c r="D4" s="25">
        <v>316407.07</v>
      </c>
      <c r="E4" s="14">
        <f>D4*100/C4</f>
        <v>46.127984803180489</v>
      </c>
      <c r="F4" s="5">
        <v>304788.78000000003</v>
      </c>
      <c r="G4" s="14">
        <f>D4/F4*100</f>
        <v>103.81191525488569</v>
      </c>
    </row>
    <row r="5" spans="1:7" ht="56.25" x14ac:dyDescent="0.3">
      <c r="A5" s="15" t="s">
        <v>3</v>
      </c>
      <c r="B5" s="16" t="s">
        <v>4</v>
      </c>
      <c r="C5" s="25">
        <v>2207161.58</v>
      </c>
      <c r="D5" s="25">
        <v>852669.53</v>
      </c>
      <c r="E5" s="14">
        <f t="shared" ref="E5:E15" si="0">D5*100/C5</f>
        <v>38.631948731184416</v>
      </c>
      <c r="F5" s="5">
        <v>578384.98</v>
      </c>
      <c r="G5" s="14">
        <f t="shared" ref="G5:G15" si="1">D5/F5*100</f>
        <v>147.42248839172828</v>
      </c>
    </row>
    <row r="6" spans="1:7" ht="56.25" x14ac:dyDescent="0.3">
      <c r="A6" s="15" t="s">
        <v>5</v>
      </c>
      <c r="B6" s="16" t="s">
        <v>6</v>
      </c>
      <c r="C6" s="25">
        <v>344</v>
      </c>
      <c r="D6" s="25">
        <v>344</v>
      </c>
      <c r="E6" s="14">
        <f t="shared" si="0"/>
        <v>100</v>
      </c>
      <c r="F6" s="5">
        <v>0</v>
      </c>
      <c r="G6" s="14">
        <v>0</v>
      </c>
    </row>
    <row r="7" spans="1:7" hidden="1" x14ac:dyDescent="0.3">
      <c r="A7" s="15" t="s">
        <v>70</v>
      </c>
      <c r="B7" s="16" t="s">
        <v>71</v>
      </c>
      <c r="C7" s="25"/>
      <c r="D7" s="25"/>
      <c r="E7" s="14" t="e">
        <f t="shared" si="0"/>
        <v>#DIV/0!</v>
      </c>
      <c r="F7" s="5">
        <v>0</v>
      </c>
      <c r="G7" s="14" t="e">
        <f t="shared" si="1"/>
        <v>#DIV/0!</v>
      </c>
    </row>
    <row r="8" spans="1:7" x14ac:dyDescent="0.3">
      <c r="A8" s="15" t="s">
        <v>7</v>
      </c>
      <c r="B8" s="16" t="s">
        <v>8</v>
      </c>
      <c r="C8" s="25">
        <v>1000</v>
      </c>
      <c r="D8" s="25">
        <v>0</v>
      </c>
      <c r="E8" s="14">
        <f t="shared" si="0"/>
        <v>0</v>
      </c>
      <c r="F8" s="5">
        <v>0</v>
      </c>
      <c r="G8" s="14">
        <v>0</v>
      </c>
    </row>
    <row r="9" spans="1:7" x14ac:dyDescent="0.3">
      <c r="A9" s="15" t="s">
        <v>9</v>
      </c>
      <c r="B9" s="16" t="s">
        <v>10</v>
      </c>
      <c r="C9" s="25">
        <v>82456.84</v>
      </c>
      <c r="D9" s="25">
        <v>30424.36</v>
      </c>
      <c r="E9" s="14">
        <f t="shared" si="0"/>
        <v>36.897315007463298</v>
      </c>
      <c r="F9" s="5">
        <v>4000</v>
      </c>
      <c r="G9" s="14">
        <f t="shared" si="1"/>
        <v>760.60900000000004</v>
      </c>
    </row>
    <row r="10" spans="1:7" ht="37.5" x14ac:dyDescent="0.3">
      <c r="A10" s="15" t="s">
        <v>87</v>
      </c>
      <c r="B10" s="16" t="s">
        <v>66</v>
      </c>
      <c r="C10" s="25">
        <v>200000</v>
      </c>
      <c r="D10" s="25">
        <v>0</v>
      </c>
      <c r="E10" s="14">
        <f t="shared" si="0"/>
        <v>0</v>
      </c>
      <c r="F10" s="5">
        <v>0</v>
      </c>
      <c r="G10" s="14">
        <v>0</v>
      </c>
    </row>
    <row r="11" spans="1:7" x14ac:dyDescent="0.3">
      <c r="A11" s="15" t="s">
        <v>25</v>
      </c>
      <c r="B11" s="16" t="s">
        <v>26</v>
      </c>
      <c r="C11" s="25">
        <v>475120.15</v>
      </c>
      <c r="D11" s="25">
        <v>257638.23</v>
      </c>
      <c r="E11" s="14">
        <f t="shared" si="0"/>
        <v>54.225911066916439</v>
      </c>
      <c r="F11" s="5">
        <v>233056.54</v>
      </c>
      <c r="G11" s="14">
        <f t="shared" si="1"/>
        <v>110.54752207339902</v>
      </c>
    </row>
    <row r="12" spans="1:7" x14ac:dyDescent="0.3">
      <c r="A12" s="15" t="s">
        <v>63</v>
      </c>
      <c r="B12" s="16" t="s">
        <v>64</v>
      </c>
      <c r="C12" s="25">
        <v>300000</v>
      </c>
      <c r="D12" s="25">
        <v>100000</v>
      </c>
      <c r="E12" s="14">
        <f t="shared" si="0"/>
        <v>33.333333333333336</v>
      </c>
      <c r="F12" s="5">
        <v>51799.77</v>
      </c>
      <c r="G12" s="14">
        <f t="shared" si="1"/>
        <v>193.0510502266709</v>
      </c>
    </row>
    <row r="13" spans="1:7" x14ac:dyDescent="0.3">
      <c r="A13" s="15" t="s">
        <v>27</v>
      </c>
      <c r="B13" s="16" t="s">
        <v>28</v>
      </c>
      <c r="C13" s="25">
        <v>400000</v>
      </c>
      <c r="D13" s="25">
        <v>220962.48</v>
      </c>
      <c r="E13" s="14">
        <f t="shared" si="0"/>
        <v>55.24062</v>
      </c>
      <c r="F13" s="5">
        <v>223720</v>
      </c>
      <c r="G13" s="14">
        <f t="shared" si="1"/>
        <v>98.767423565170759</v>
      </c>
    </row>
    <row r="14" spans="1:7" hidden="1" x14ac:dyDescent="0.3">
      <c r="A14" s="15" t="s">
        <v>78</v>
      </c>
      <c r="B14" s="16" t="s">
        <v>84</v>
      </c>
      <c r="C14" s="25"/>
      <c r="D14" s="25"/>
      <c r="E14" s="14" t="e">
        <f t="shared" si="0"/>
        <v>#DIV/0!</v>
      </c>
      <c r="F14" s="5">
        <v>0</v>
      </c>
      <c r="G14" s="14" t="e">
        <f t="shared" si="1"/>
        <v>#DIV/0!</v>
      </c>
    </row>
    <row r="15" spans="1:7" x14ac:dyDescent="0.3">
      <c r="A15" s="15" t="s">
        <v>43</v>
      </c>
      <c r="B15" s="16" t="s">
        <v>44</v>
      </c>
      <c r="C15" s="25">
        <v>76080</v>
      </c>
      <c r="D15" s="25">
        <v>38040</v>
      </c>
      <c r="E15" s="14">
        <f t="shared" si="0"/>
        <v>50</v>
      </c>
      <c r="F15" s="5">
        <v>36576.9</v>
      </c>
      <c r="G15" s="14">
        <f t="shared" si="1"/>
        <v>104.00006561518336</v>
      </c>
    </row>
    <row r="16" spans="1:7" s="27" customFormat="1" x14ac:dyDescent="0.3">
      <c r="A16" s="17" t="s">
        <v>61</v>
      </c>
      <c r="B16" s="18"/>
      <c r="C16" s="19">
        <f>SUM(C4:C15)</f>
        <v>4428095.57</v>
      </c>
      <c r="D16" s="19">
        <f>SUM(D4:D15)</f>
        <v>1816485.6700000002</v>
      </c>
      <c r="E16" s="21">
        <f t="shared" ref="E16" si="2">D16*100/C16</f>
        <v>41.021826229464153</v>
      </c>
      <c r="F16" s="26">
        <f>SUM(F4:F15)</f>
        <v>1432326.97</v>
      </c>
      <c r="G16" s="21">
        <f>D16/F16*100</f>
        <v>126.82060088556457</v>
      </c>
    </row>
    <row r="17" spans="3:4" x14ac:dyDescent="0.3">
      <c r="C17" s="22"/>
      <c r="D17" s="22"/>
    </row>
    <row r="18" spans="3:4" x14ac:dyDescent="0.3">
      <c r="C18" s="22"/>
      <c r="D18" s="22"/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20"/>
  <sheetViews>
    <sheetView topLeftCell="A2" workbookViewId="0">
      <selection activeCell="G18" sqref="G18"/>
    </sheetView>
  </sheetViews>
  <sheetFormatPr defaultColWidth="9.140625" defaultRowHeight="18.75" x14ac:dyDescent="0.3"/>
  <cols>
    <col min="1" max="1" width="12.42578125" style="2" customWidth="1"/>
    <col min="2" max="2" width="74.5703125" style="2" customWidth="1"/>
    <col min="3" max="3" width="17.85546875" style="2" bestFit="1" customWidth="1"/>
    <col min="4" max="4" width="18.140625" style="2" customWidth="1"/>
    <col min="5" max="5" width="15.42578125" style="2" bestFit="1" customWidth="1"/>
    <col min="6" max="6" width="22.42578125" style="2" customWidth="1"/>
    <col min="7" max="7" width="21.140625" style="2" customWidth="1"/>
    <col min="8" max="16384" width="9.140625" style="2"/>
  </cols>
  <sheetData>
    <row r="1" spans="1:7" s="8" customFormat="1" ht="52.5" customHeight="1" x14ac:dyDescent="0.3">
      <c r="A1" s="39" t="s">
        <v>99</v>
      </c>
      <c r="B1" s="39"/>
      <c r="C1" s="39"/>
      <c r="D1" s="39"/>
      <c r="E1" s="39"/>
      <c r="F1" s="39"/>
      <c r="G1" s="39"/>
    </row>
    <row r="2" spans="1:7" s="8" customFormat="1" x14ac:dyDescent="0.3">
      <c r="A2" s="38"/>
      <c r="B2" s="38"/>
      <c r="C2" s="38"/>
      <c r="D2" s="38"/>
      <c r="E2" s="38"/>
      <c r="F2" s="9"/>
      <c r="G2" s="10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85</v>
      </c>
      <c r="D3" s="11" t="s">
        <v>90</v>
      </c>
      <c r="E3" s="11" t="s">
        <v>62</v>
      </c>
      <c r="F3" s="11" t="s">
        <v>91</v>
      </c>
      <c r="G3" s="12" t="s">
        <v>94</v>
      </c>
    </row>
    <row r="4" spans="1:7" ht="37.5" x14ac:dyDescent="0.3">
      <c r="A4" s="15" t="s">
        <v>67</v>
      </c>
      <c r="B4" s="16" t="s">
        <v>68</v>
      </c>
      <c r="C4" s="7">
        <v>665933</v>
      </c>
      <c r="D4" s="7">
        <v>277287.84999999998</v>
      </c>
      <c r="E4" s="4">
        <f>D4*100/C4</f>
        <v>41.639001220843532</v>
      </c>
      <c r="F4" s="3">
        <v>283708.95</v>
      </c>
      <c r="G4" s="4">
        <f>D4/F4*100</f>
        <v>97.736729842326071</v>
      </c>
    </row>
    <row r="5" spans="1:7" ht="56.25" x14ac:dyDescent="0.3">
      <c r="A5" s="15" t="s">
        <v>3</v>
      </c>
      <c r="B5" s="16" t="s">
        <v>4</v>
      </c>
      <c r="C5" s="7">
        <v>1203145.7</v>
      </c>
      <c r="D5" s="7">
        <v>452006.29</v>
      </c>
      <c r="E5" s="4">
        <f t="shared" ref="E5:E17" si="0">D5*100/C5</f>
        <v>37.568707597093187</v>
      </c>
      <c r="F5" s="3">
        <v>440306</v>
      </c>
      <c r="G5" s="4">
        <f t="shared" ref="G5:G16" si="1">D5/F5*100</f>
        <v>102.6573087807116</v>
      </c>
    </row>
    <row r="6" spans="1:7" ht="57.75" customHeight="1" x14ac:dyDescent="0.3">
      <c r="A6" s="15" t="s">
        <v>5</v>
      </c>
      <c r="B6" s="16" t="s">
        <v>6</v>
      </c>
      <c r="C6" s="7">
        <v>466</v>
      </c>
      <c r="D6" s="7">
        <v>466</v>
      </c>
      <c r="E6" s="4">
        <f t="shared" si="0"/>
        <v>100</v>
      </c>
      <c r="F6" s="3">
        <v>478</v>
      </c>
      <c r="G6" s="4">
        <f t="shared" si="1"/>
        <v>97.489539748953973</v>
      </c>
    </row>
    <row r="7" spans="1:7" ht="18.75" customHeight="1" x14ac:dyDescent="0.3">
      <c r="A7" s="15" t="s">
        <v>70</v>
      </c>
      <c r="B7" s="16" t="s">
        <v>71</v>
      </c>
      <c r="C7" s="7">
        <v>160000</v>
      </c>
      <c r="D7" s="7">
        <v>160000</v>
      </c>
      <c r="E7" s="4">
        <f t="shared" si="0"/>
        <v>100</v>
      </c>
      <c r="F7" s="3">
        <v>0</v>
      </c>
      <c r="G7" s="4">
        <v>0</v>
      </c>
    </row>
    <row r="8" spans="1:7" x14ac:dyDescent="0.3">
      <c r="A8" s="15" t="s">
        <v>7</v>
      </c>
      <c r="B8" s="16" t="s">
        <v>8</v>
      </c>
      <c r="C8" s="7">
        <v>1000</v>
      </c>
      <c r="D8" s="7">
        <v>0</v>
      </c>
      <c r="E8" s="4">
        <f t="shared" si="0"/>
        <v>0</v>
      </c>
      <c r="F8" s="3">
        <v>0</v>
      </c>
      <c r="G8" s="4">
        <v>0</v>
      </c>
    </row>
    <row r="9" spans="1:7" x14ac:dyDescent="0.3">
      <c r="A9" s="15" t="s">
        <v>9</v>
      </c>
      <c r="B9" s="16" t="s">
        <v>10</v>
      </c>
      <c r="C9" s="7">
        <v>4000</v>
      </c>
      <c r="D9" s="7">
        <v>4000</v>
      </c>
      <c r="E9" s="4">
        <f t="shared" si="0"/>
        <v>100</v>
      </c>
      <c r="F9" s="3">
        <v>4000</v>
      </c>
      <c r="G9" s="4">
        <f t="shared" si="1"/>
        <v>100</v>
      </c>
    </row>
    <row r="10" spans="1:7" ht="37.5" x14ac:dyDescent="0.3">
      <c r="A10" s="15" t="s">
        <v>65</v>
      </c>
      <c r="B10" s="16" t="s">
        <v>66</v>
      </c>
      <c r="C10" s="7">
        <v>12000</v>
      </c>
      <c r="D10" s="7">
        <v>5000</v>
      </c>
      <c r="E10" s="4">
        <f t="shared" si="0"/>
        <v>41.666666666666664</v>
      </c>
      <c r="F10" s="3">
        <v>5000</v>
      </c>
      <c r="G10" s="4">
        <f t="shared" si="1"/>
        <v>100</v>
      </c>
    </row>
    <row r="11" spans="1:7" x14ac:dyDescent="0.3">
      <c r="A11" s="15" t="s">
        <v>13</v>
      </c>
      <c r="B11" s="16" t="s">
        <v>14</v>
      </c>
      <c r="C11" s="7">
        <v>0</v>
      </c>
      <c r="D11" s="7">
        <v>0</v>
      </c>
      <c r="E11" s="4">
        <v>0</v>
      </c>
      <c r="F11" s="3">
        <v>5950</v>
      </c>
      <c r="G11" s="4">
        <f t="shared" si="1"/>
        <v>0</v>
      </c>
    </row>
    <row r="12" spans="1:7" hidden="1" x14ac:dyDescent="0.3">
      <c r="A12" s="15" t="s">
        <v>19</v>
      </c>
      <c r="B12" s="16" t="s">
        <v>20</v>
      </c>
      <c r="C12" s="7"/>
      <c r="D12" s="7"/>
      <c r="E12" s="4">
        <v>0</v>
      </c>
      <c r="F12" s="3">
        <v>0</v>
      </c>
      <c r="G12" s="4"/>
    </row>
    <row r="13" spans="1:7" hidden="1" x14ac:dyDescent="0.3">
      <c r="A13" s="15" t="s">
        <v>76</v>
      </c>
      <c r="B13" s="16" t="s">
        <v>24</v>
      </c>
      <c r="C13" s="7"/>
      <c r="D13" s="7"/>
      <c r="E13" s="4" t="e">
        <f t="shared" si="0"/>
        <v>#DIV/0!</v>
      </c>
      <c r="F13" s="3">
        <v>0</v>
      </c>
      <c r="G13" s="4" t="e">
        <f t="shared" si="1"/>
        <v>#DIV/0!</v>
      </c>
    </row>
    <row r="14" spans="1:7" x14ac:dyDescent="0.3">
      <c r="A14" s="15" t="s">
        <v>63</v>
      </c>
      <c r="B14" s="16" t="s">
        <v>64</v>
      </c>
      <c r="C14" s="7">
        <v>2000</v>
      </c>
      <c r="D14" s="7">
        <v>0</v>
      </c>
      <c r="E14" s="4">
        <f t="shared" si="0"/>
        <v>0</v>
      </c>
      <c r="F14" s="3">
        <v>0</v>
      </c>
      <c r="G14" s="4">
        <v>0</v>
      </c>
    </row>
    <row r="15" spans="1:7" x14ac:dyDescent="0.3">
      <c r="A15" s="15" t="s">
        <v>27</v>
      </c>
      <c r="B15" s="16" t="s">
        <v>28</v>
      </c>
      <c r="C15" s="7">
        <v>1351111</v>
      </c>
      <c r="D15" s="7">
        <v>548853.07999999996</v>
      </c>
      <c r="E15" s="4">
        <f t="shared" si="0"/>
        <v>40.622353011706657</v>
      </c>
      <c r="F15" s="3">
        <v>63913.93</v>
      </c>
      <c r="G15" s="4">
        <f t="shared" si="1"/>
        <v>858.73780567084509</v>
      </c>
    </row>
    <row r="16" spans="1:7" x14ac:dyDescent="0.3">
      <c r="A16" s="15" t="s">
        <v>43</v>
      </c>
      <c r="B16" s="16" t="s">
        <v>44</v>
      </c>
      <c r="C16" s="7">
        <v>328088</v>
      </c>
      <c r="D16" s="7">
        <v>136703.25</v>
      </c>
      <c r="E16" s="4">
        <f t="shared" si="0"/>
        <v>41.666641266977152</v>
      </c>
      <c r="F16" s="3">
        <v>157734.54</v>
      </c>
      <c r="G16" s="4">
        <f t="shared" si="1"/>
        <v>86.666655255088699</v>
      </c>
    </row>
    <row r="17" spans="1:7" x14ac:dyDescent="0.3">
      <c r="A17" s="15" t="s">
        <v>88</v>
      </c>
      <c r="B17" s="16" t="s">
        <v>52</v>
      </c>
      <c r="C17" s="7">
        <v>667000</v>
      </c>
      <c r="D17" s="7">
        <v>0</v>
      </c>
      <c r="E17" s="4">
        <f t="shared" si="0"/>
        <v>0</v>
      </c>
      <c r="F17" s="3">
        <v>0</v>
      </c>
      <c r="G17" s="4">
        <v>0</v>
      </c>
    </row>
    <row r="18" spans="1:7" x14ac:dyDescent="0.3">
      <c r="A18" s="17" t="s">
        <v>61</v>
      </c>
      <c r="B18" s="18"/>
      <c r="C18" s="19">
        <f>SUM(C4:C17)</f>
        <v>4394743.7</v>
      </c>
      <c r="D18" s="19">
        <f>SUM(D4:D17)</f>
        <v>1584316.4699999997</v>
      </c>
      <c r="E18" s="21">
        <f t="shared" ref="E18" si="2">D18*100/C18</f>
        <v>36.050258630554488</v>
      </c>
      <c r="F18" s="26">
        <f>SUM(F4:F17)</f>
        <v>961091.42</v>
      </c>
      <c r="G18" s="21">
        <f t="shared" ref="G18" si="3">D18/F18*100</f>
        <v>164.8455534021935</v>
      </c>
    </row>
    <row r="20" spans="1:7" x14ac:dyDescent="0.3">
      <c r="C20" s="35"/>
      <c r="D20" s="35"/>
    </row>
  </sheetData>
  <mergeCells count="2">
    <mergeCell ref="A2:E2"/>
    <mergeCell ref="A1:G1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20"/>
  <sheetViews>
    <sheetView zoomScaleNormal="100" workbookViewId="0">
      <selection activeCell="F15" sqref="F15"/>
    </sheetView>
  </sheetViews>
  <sheetFormatPr defaultRowHeight="18.75" x14ac:dyDescent="0.3"/>
  <cols>
    <col min="1" max="1" width="11" customWidth="1"/>
    <col min="2" max="2" width="71.28515625" customWidth="1"/>
    <col min="3" max="3" width="19.140625" customWidth="1"/>
    <col min="4" max="4" width="17.42578125" customWidth="1"/>
    <col min="5" max="5" width="16.42578125" customWidth="1"/>
    <col min="6" max="6" width="18.42578125" style="2" customWidth="1"/>
    <col min="7" max="7" width="17.5703125" style="2" customWidth="1"/>
  </cols>
  <sheetData>
    <row r="1" spans="1:7" s="8" customFormat="1" ht="52.5" customHeight="1" x14ac:dyDescent="0.3">
      <c r="A1" s="39" t="s">
        <v>100</v>
      </c>
      <c r="B1" s="39"/>
      <c r="C1" s="39"/>
      <c r="D1" s="39"/>
      <c r="E1" s="39"/>
      <c r="F1" s="39"/>
      <c r="G1" s="39"/>
    </row>
    <row r="2" spans="1:7" s="8" customFormat="1" x14ac:dyDescent="0.3">
      <c r="A2" s="38"/>
      <c r="B2" s="38"/>
      <c r="C2" s="38"/>
      <c r="D2" s="38"/>
      <c r="E2" s="38"/>
      <c r="F2" s="9"/>
      <c r="G2" s="28" t="s">
        <v>0</v>
      </c>
    </row>
    <row r="3" spans="1:7" s="8" customFormat="1" ht="75" x14ac:dyDescent="0.3">
      <c r="A3" s="11" t="s">
        <v>1</v>
      </c>
      <c r="B3" s="11" t="s">
        <v>2</v>
      </c>
      <c r="C3" s="11" t="s">
        <v>85</v>
      </c>
      <c r="D3" s="11" t="s">
        <v>90</v>
      </c>
      <c r="E3" s="11" t="s">
        <v>62</v>
      </c>
      <c r="F3" s="11" t="s">
        <v>91</v>
      </c>
      <c r="G3" s="12" t="s">
        <v>94</v>
      </c>
    </row>
    <row r="4" spans="1:7" s="2" customFormat="1" ht="37.5" x14ac:dyDescent="0.3">
      <c r="A4" s="15" t="s">
        <v>67</v>
      </c>
      <c r="B4" s="16" t="s">
        <v>68</v>
      </c>
      <c r="C4" s="7">
        <v>668433</v>
      </c>
      <c r="D4" s="7">
        <v>367503.49</v>
      </c>
      <c r="E4" s="4">
        <f>D4*100/C4</f>
        <v>54.979854375831238</v>
      </c>
      <c r="F4" s="3">
        <v>256205.86</v>
      </c>
      <c r="G4" s="4">
        <f>D4/F4*100</f>
        <v>143.44070428365688</v>
      </c>
    </row>
    <row r="5" spans="1:7" s="2" customFormat="1" ht="75" x14ac:dyDescent="0.3">
      <c r="A5" s="15" t="s">
        <v>3</v>
      </c>
      <c r="B5" s="16" t="s">
        <v>4</v>
      </c>
      <c r="C5" s="7">
        <v>2020868</v>
      </c>
      <c r="D5" s="7">
        <v>770631.35</v>
      </c>
      <c r="E5" s="4">
        <f t="shared" ref="E5:E18" si="0">D5*100/C5</f>
        <v>38.133680675828408</v>
      </c>
      <c r="F5" s="3">
        <v>605279.67000000004</v>
      </c>
      <c r="G5" s="4">
        <f t="shared" ref="G5:G18" si="1">D5/F5*100</f>
        <v>127.31822795237777</v>
      </c>
    </row>
    <row r="6" spans="1:7" s="2" customFormat="1" ht="54.75" customHeight="1" x14ac:dyDescent="0.3">
      <c r="A6" s="15" t="s">
        <v>5</v>
      </c>
      <c r="B6" s="16" t="s">
        <v>6</v>
      </c>
      <c r="C6" s="7">
        <v>1226</v>
      </c>
      <c r="D6" s="7">
        <v>0</v>
      </c>
      <c r="E6" s="4">
        <f t="shared" si="0"/>
        <v>0</v>
      </c>
      <c r="F6" s="3">
        <v>0</v>
      </c>
      <c r="G6" s="4">
        <v>0</v>
      </c>
    </row>
    <row r="7" spans="1:7" s="2" customFormat="1" hidden="1" x14ac:dyDescent="0.3">
      <c r="A7" s="15" t="s">
        <v>70</v>
      </c>
      <c r="B7" s="16" t="s">
        <v>71</v>
      </c>
      <c r="C7" s="7">
        <v>0</v>
      </c>
      <c r="D7" s="7">
        <v>0</v>
      </c>
      <c r="E7" s="4">
        <v>0</v>
      </c>
      <c r="F7" s="3"/>
      <c r="G7" s="4" t="e">
        <f t="shared" si="1"/>
        <v>#DIV/0!</v>
      </c>
    </row>
    <row r="8" spans="1:7" s="2" customFormat="1" x14ac:dyDescent="0.3">
      <c r="A8" s="15" t="s">
        <v>7</v>
      </c>
      <c r="B8" s="16" t="s">
        <v>8</v>
      </c>
      <c r="C8" s="7">
        <v>2000</v>
      </c>
      <c r="D8" s="7">
        <v>0</v>
      </c>
      <c r="E8" s="4">
        <f t="shared" si="0"/>
        <v>0</v>
      </c>
      <c r="F8" s="3">
        <v>0</v>
      </c>
      <c r="G8" s="4">
        <v>0</v>
      </c>
    </row>
    <row r="9" spans="1:7" s="2" customFormat="1" x14ac:dyDescent="0.3">
      <c r="A9" s="15" t="s">
        <v>9</v>
      </c>
      <c r="B9" s="16" t="s">
        <v>10</v>
      </c>
      <c r="C9" s="7">
        <v>8500</v>
      </c>
      <c r="D9" s="7">
        <v>8300</v>
      </c>
      <c r="E9" s="4">
        <f t="shared" si="0"/>
        <v>97.647058823529406</v>
      </c>
      <c r="F9" s="3">
        <v>5000</v>
      </c>
      <c r="G9" s="4">
        <f t="shared" si="1"/>
        <v>166</v>
      </c>
    </row>
    <row r="10" spans="1:7" s="2" customFormat="1" ht="56.25" x14ac:dyDescent="0.3">
      <c r="A10" s="15" t="s">
        <v>65</v>
      </c>
      <c r="B10" s="16" t="s">
        <v>66</v>
      </c>
      <c r="C10" s="7">
        <v>15800</v>
      </c>
      <c r="D10" s="7">
        <v>5400</v>
      </c>
      <c r="E10" s="4">
        <f t="shared" si="0"/>
        <v>34.177215189873415</v>
      </c>
      <c r="F10" s="3">
        <v>10377.700000000001</v>
      </c>
      <c r="G10" s="4">
        <f t="shared" si="1"/>
        <v>52.034651223296102</v>
      </c>
    </row>
    <row r="11" spans="1:7" s="2" customFormat="1" x14ac:dyDescent="0.3">
      <c r="A11" s="15" t="s">
        <v>13</v>
      </c>
      <c r="B11" s="16" t="s">
        <v>14</v>
      </c>
      <c r="C11" s="7">
        <v>670667</v>
      </c>
      <c r="D11" s="7">
        <v>0</v>
      </c>
      <c r="E11" s="4">
        <f t="shared" si="0"/>
        <v>0</v>
      </c>
      <c r="F11" s="3">
        <v>0</v>
      </c>
      <c r="G11" s="4">
        <v>0</v>
      </c>
    </row>
    <row r="12" spans="1:7" s="2" customFormat="1" ht="16.899999999999999" hidden="1" customHeight="1" x14ac:dyDescent="0.3">
      <c r="A12" s="15" t="s">
        <v>23</v>
      </c>
      <c r="B12" s="16" t="s">
        <v>24</v>
      </c>
      <c r="C12" s="7">
        <v>0</v>
      </c>
      <c r="D12" s="7">
        <v>0</v>
      </c>
      <c r="E12" s="4">
        <v>0</v>
      </c>
      <c r="F12" s="3">
        <v>0</v>
      </c>
      <c r="G12" s="4" t="e">
        <f t="shared" si="1"/>
        <v>#DIV/0!</v>
      </c>
    </row>
    <row r="13" spans="1:7" s="2" customFormat="1" x14ac:dyDescent="0.3">
      <c r="A13" s="15" t="s">
        <v>25</v>
      </c>
      <c r="B13" s="16" t="s">
        <v>26</v>
      </c>
      <c r="C13" s="7">
        <v>76836</v>
      </c>
      <c r="D13" s="7">
        <v>32014.6</v>
      </c>
      <c r="E13" s="4">
        <f t="shared" si="0"/>
        <v>41.666146077359571</v>
      </c>
      <c r="F13" s="3">
        <v>39630.9</v>
      </c>
      <c r="G13" s="4">
        <f t="shared" si="1"/>
        <v>80.78191512178627</v>
      </c>
    </row>
    <row r="14" spans="1:7" s="2" customFormat="1" x14ac:dyDescent="0.3">
      <c r="A14" s="15" t="s">
        <v>74</v>
      </c>
      <c r="B14" s="16" t="s">
        <v>75</v>
      </c>
      <c r="C14" s="7">
        <v>101120</v>
      </c>
      <c r="D14" s="7">
        <v>10000</v>
      </c>
      <c r="E14" s="4">
        <f t="shared" si="0"/>
        <v>9.8892405063291147</v>
      </c>
      <c r="F14" s="3">
        <v>0</v>
      </c>
      <c r="G14" s="4">
        <v>0</v>
      </c>
    </row>
    <row r="15" spans="1:7" s="2" customFormat="1" x14ac:dyDescent="0.3">
      <c r="A15" s="15" t="s">
        <v>27</v>
      </c>
      <c r="B15" s="16" t="s">
        <v>28</v>
      </c>
      <c r="C15" s="7">
        <v>1795816.17</v>
      </c>
      <c r="D15" s="7">
        <v>536505.28</v>
      </c>
      <c r="E15" s="4">
        <f t="shared" si="0"/>
        <v>29.87528951808024</v>
      </c>
      <c r="F15" s="3">
        <v>361212.24</v>
      </c>
      <c r="G15" s="4">
        <f t="shared" si="1"/>
        <v>148.5290974635854</v>
      </c>
    </row>
    <row r="16" spans="1:7" s="2" customFormat="1" x14ac:dyDescent="0.3">
      <c r="A16" s="15" t="s">
        <v>86</v>
      </c>
      <c r="B16" s="16" t="s">
        <v>40</v>
      </c>
      <c r="C16" s="7">
        <v>576096</v>
      </c>
      <c r="D16" s="7">
        <v>0</v>
      </c>
      <c r="E16" s="4">
        <f t="shared" si="0"/>
        <v>0</v>
      </c>
      <c r="F16" s="3">
        <v>0</v>
      </c>
      <c r="G16" s="4">
        <v>0</v>
      </c>
    </row>
    <row r="17" spans="1:7" s="2" customFormat="1" x14ac:dyDescent="0.3">
      <c r="A17" s="15" t="s">
        <v>43</v>
      </c>
      <c r="B17" s="16" t="s">
        <v>44</v>
      </c>
      <c r="C17" s="7">
        <v>236034</v>
      </c>
      <c r="D17" s="7">
        <v>118016.94</v>
      </c>
      <c r="E17" s="4">
        <f t="shared" si="0"/>
        <v>49.999974579933401</v>
      </c>
      <c r="F17" s="3">
        <v>114831.01</v>
      </c>
      <c r="G17" s="4">
        <f t="shared" si="1"/>
        <v>102.77445090833915</v>
      </c>
    </row>
    <row r="18" spans="1:7" s="2" customFormat="1" x14ac:dyDescent="0.3">
      <c r="A18" s="17" t="s">
        <v>61</v>
      </c>
      <c r="B18" s="18"/>
      <c r="C18" s="19">
        <f>SUM(C4:C17)</f>
        <v>6173396.1699999999</v>
      </c>
      <c r="D18" s="19">
        <f>SUM(D4:D17)</f>
        <v>1848371.66</v>
      </c>
      <c r="E18" s="21">
        <f t="shared" si="0"/>
        <v>29.940920833532058</v>
      </c>
      <c r="F18" s="26">
        <f>SUM(F4:F17)</f>
        <v>1392537.3800000001</v>
      </c>
      <c r="G18" s="4">
        <f t="shared" si="1"/>
        <v>132.73407856383716</v>
      </c>
    </row>
    <row r="20" spans="1:7" x14ac:dyDescent="0.3">
      <c r="C20" s="36"/>
      <c r="D20" s="36"/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20"/>
  <sheetViews>
    <sheetView topLeftCell="A4" workbookViewId="0">
      <selection activeCell="G6" sqref="G6"/>
    </sheetView>
  </sheetViews>
  <sheetFormatPr defaultColWidth="9.140625" defaultRowHeight="18.75" x14ac:dyDescent="0.3"/>
  <cols>
    <col min="1" max="1" width="12.7109375" style="1" customWidth="1"/>
    <col min="2" max="2" width="78.28515625" style="1" customWidth="1"/>
    <col min="3" max="4" width="17.85546875" style="1" bestFit="1" customWidth="1"/>
    <col min="5" max="5" width="15.7109375" style="1" customWidth="1"/>
    <col min="6" max="6" width="22.42578125" style="2" customWidth="1"/>
    <col min="7" max="7" width="21.140625" style="2" customWidth="1"/>
    <col min="8" max="16384" width="9.140625" style="1"/>
  </cols>
  <sheetData>
    <row r="1" spans="1:7" s="8" customFormat="1" ht="52.5" customHeight="1" x14ac:dyDescent="0.3">
      <c r="A1" s="39" t="s">
        <v>101</v>
      </c>
      <c r="B1" s="39"/>
      <c r="C1" s="39"/>
      <c r="D1" s="39"/>
      <c r="E1" s="39"/>
      <c r="F1" s="39"/>
      <c r="G1" s="39"/>
    </row>
    <row r="2" spans="1:7" s="8" customFormat="1" x14ac:dyDescent="0.3">
      <c r="A2" s="38"/>
      <c r="B2" s="38"/>
      <c r="C2" s="38"/>
      <c r="D2" s="38"/>
      <c r="E2" s="38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85</v>
      </c>
      <c r="D3" s="11" t="s">
        <v>90</v>
      </c>
      <c r="E3" s="11" t="s">
        <v>62</v>
      </c>
      <c r="F3" s="11" t="s">
        <v>91</v>
      </c>
      <c r="G3" s="12" t="s">
        <v>94</v>
      </c>
    </row>
    <row r="4" spans="1:7" s="2" customFormat="1" ht="37.5" x14ac:dyDescent="0.3">
      <c r="A4" s="15" t="s">
        <v>67</v>
      </c>
      <c r="B4" s="16" t="s">
        <v>68</v>
      </c>
      <c r="C4" s="7">
        <v>878930</v>
      </c>
      <c r="D4" s="7">
        <v>359789.54</v>
      </c>
      <c r="E4" s="14">
        <f>D4*100/C4</f>
        <v>40.93494817562263</v>
      </c>
      <c r="F4" s="3">
        <v>363064.57</v>
      </c>
      <c r="G4" s="14">
        <f>D4/F4*100</f>
        <v>99.097948334644698</v>
      </c>
    </row>
    <row r="5" spans="1:7" s="2" customFormat="1" ht="56.25" x14ac:dyDescent="0.3">
      <c r="A5" s="15" t="s">
        <v>3</v>
      </c>
      <c r="B5" s="16" t="s">
        <v>4</v>
      </c>
      <c r="C5" s="7">
        <v>3524922.4</v>
      </c>
      <c r="D5" s="7">
        <v>1268879.6399999999</v>
      </c>
      <c r="E5" s="14">
        <f t="shared" ref="E5:E15" si="0">D5*100/C5</f>
        <v>35.997377984831665</v>
      </c>
      <c r="F5" s="3">
        <v>1132723.07</v>
      </c>
      <c r="G5" s="14">
        <f t="shared" ref="G5:G15" si="1">D5/F5*100</f>
        <v>112.02028753594644</v>
      </c>
    </row>
    <row r="6" spans="1:7" s="2" customFormat="1" ht="54.75" customHeight="1" x14ac:dyDescent="0.3">
      <c r="A6" s="15" t="s">
        <v>5</v>
      </c>
      <c r="B6" s="16" t="s">
        <v>6</v>
      </c>
      <c r="C6" s="7">
        <v>2912</v>
      </c>
      <c r="D6" s="7">
        <v>2912</v>
      </c>
      <c r="E6" s="14">
        <f t="shared" si="0"/>
        <v>100</v>
      </c>
      <c r="F6" s="3">
        <v>0</v>
      </c>
      <c r="G6" s="14">
        <v>0</v>
      </c>
    </row>
    <row r="7" spans="1:7" s="2" customFormat="1" ht="19.5" customHeight="1" x14ac:dyDescent="0.3">
      <c r="A7" s="15" t="s">
        <v>70</v>
      </c>
      <c r="B7" s="16" t="s">
        <v>71</v>
      </c>
      <c r="C7" s="7">
        <v>360000</v>
      </c>
      <c r="D7" s="7">
        <v>360000</v>
      </c>
      <c r="E7" s="14">
        <f t="shared" si="0"/>
        <v>100</v>
      </c>
      <c r="F7" s="3">
        <v>0</v>
      </c>
      <c r="G7" s="14">
        <v>0</v>
      </c>
    </row>
    <row r="8" spans="1:7" s="2" customFormat="1" x14ac:dyDescent="0.3">
      <c r="A8" s="15" t="s">
        <v>7</v>
      </c>
      <c r="B8" s="16" t="s">
        <v>8</v>
      </c>
      <c r="C8" s="7">
        <v>10000</v>
      </c>
      <c r="D8" s="7">
        <v>0</v>
      </c>
      <c r="E8" s="14">
        <f t="shared" si="0"/>
        <v>0</v>
      </c>
      <c r="F8" s="3">
        <v>0</v>
      </c>
      <c r="G8" s="14">
        <v>0</v>
      </c>
    </row>
    <row r="9" spans="1:7" s="2" customFormat="1" x14ac:dyDescent="0.3">
      <c r="A9" s="15" t="s">
        <v>9</v>
      </c>
      <c r="B9" s="16" t="s">
        <v>10</v>
      </c>
      <c r="C9" s="7">
        <v>94319.11</v>
      </c>
      <c r="D9" s="7">
        <v>93319.11</v>
      </c>
      <c r="E9" s="14">
        <f t="shared" si="0"/>
        <v>98.9397694698349</v>
      </c>
      <c r="F9" s="3">
        <v>65605.06</v>
      </c>
      <c r="G9" s="14">
        <f t="shared" si="1"/>
        <v>142.24376900196418</v>
      </c>
    </row>
    <row r="10" spans="1:7" s="2" customFormat="1" ht="37.5" x14ac:dyDescent="0.3">
      <c r="A10" s="15" t="s">
        <v>65</v>
      </c>
      <c r="B10" s="16" t="s">
        <v>66</v>
      </c>
      <c r="C10" s="7">
        <v>17800</v>
      </c>
      <c r="D10" s="7">
        <v>8880</v>
      </c>
      <c r="E10" s="14">
        <f t="shared" si="0"/>
        <v>49.887640449438202</v>
      </c>
      <c r="F10" s="3">
        <v>8880</v>
      </c>
      <c r="G10" s="14">
        <f t="shared" si="1"/>
        <v>100</v>
      </c>
    </row>
    <row r="11" spans="1:7" s="2" customFormat="1" x14ac:dyDescent="0.3">
      <c r="A11" s="15" t="s">
        <v>25</v>
      </c>
      <c r="B11" s="16" t="s">
        <v>26</v>
      </c>
      <c r="C11" s="7">
        <v>62853.47</v>
      </c>
      <c r="D11" s="7">
        <v>3806.28</v>
      </c>
      <c r="E11" s="14">
        <f t="shared" si="0"/>
        <v>6.055799305909443</v>
      </c>
      <c r="F11" s="3">
        <v>365043.61</v>
      </c>
      <c r="G11" s="14">
        <f t="shared" si="1"/>
        <v>1.0426918581042963</v>
      </c>
    </row>
    <row r="12" spans="1:7" s="2" customFormat="1" x14ac:dyDescent="0.3">
      <c r="A12" s="15" t="s">
        <v>63</v>
      </c>
      <c r="B12" s="16" t="s">
        <v>64</v>
      </c>
      <c r="C12" s="7">
        <v>1053770</v>
      </c>
      <c r="D12" s="7">
        <v>485536</v>
      </c>
      <c r="E12" s="14">
        <f t="shared" si="0"/>
        <v>46.07608871006007</v>
      </c>
      <c r="F12" s="3">
        <v>400000</v>
      </c>
      <c r="G12" s="14">
        <f t="shared" si="1"/>
        <v>121.384</v>
      </c>
    </row>
    <row r="13" spans="1:7" s="2" customFormat="1" x14ac:dyDescent="0.3">
      <c r="A13" s="15" t="s">
        <v>27</v>
      </c>
      <c r="B13" s="16" t="s">
        <v>28</v>
      </c>
      <c r="C13" s="7">
        <v>1056567.02</v>
      </c>
      <c r="D13" s="7">
        <v>590501.29</v>
      </c>
      <c r="E13" s="14">
        <f t="shared" si="0"/>
        <v>55.888673299683347</v>
      </c>
      <c r="F13" s="3">
        <v>554515.93000000005</v>
      </c>
      <c r="G13" s="14">
        <f t="shared" si="1"/>
        <v>106.48950878651944</v>
      </c>
    </row>
    <row r="14" spans="1:7" s="2" customFormat="1" hidden="1" x14ac:dyDescent="0.3">
      <c r="A14" s="15" t="s">
        <v>78</v>
      </c>
      <c r="B14" s="16" t="s">
        <v>84</v>
      </c>
      <c r="C14" s="7">
        <v>0</v>
      </c>
      <c r="D14" s="7">
        <v>0</v>
      </c>
      <c r="E14" s="14">
        <v>0</v>
      </c>
      <c r="F14" s="3"/>
      <c r="G14" s="14"/>
    </row>
    <row r="15" spans="1:7" s="2" customFormat="1" x14ac:dyDescent="0.3">
      <c r="A15" s="15" t="s">
        <v>43</v>
      </c>
      <c r="B15" s="16" t="s">
        <v>44</v>
      </c>
      <c r="C15" s="7">
        <v>893316</v>
      </c>
      <c r="D15" s="7">
        <v>446657.34</v>
      </c>
      <c r="E15" s="14">
        <f t="shared" si="0"/>
        <v>49.999926117969451</v>
      </c>
      <c r="F15" s="3">
        <v>429478.26</v>
      </c>
      <c r="G15" s="14">
        <f t="shared" si="1"/>
        <v>103.99998826483092</v>
      </c>
    </row>
    <row r="16" spans="1:7" s="2" customFormat="1" x14ac:dyDescent="0.3">
      <c r="A16" s="17" t="s">
        <v>61</v>
      </c>
      <c r="B16" s="18"/>
      <c r="C16" s="19">
        <f>SUM(C4:C15)</f>
        <v>7955390</v>
      </c>
      <c r="D16" s="19">
        <f>SUM(D4:D15)</f>
        <v>3620281.1999999997</v>
      </c>
      <c r="E16" s="21">
        <f t="shared" ref="E16" si="2">D16*100/C16</f>
        <v>45.507274941894742</v>
      </c>
      <c r="F16" s="26">
        <f>SUM(F4:F15)</f>
        <v>3319310.5</v>
      </c>
      <c r="G16" s="21">
        <f t="shared" ref="G16" si="3">D16/F16*100</f>
        <v>109.06726562640041</v>
      </c>
    </row>
    <row r="17" spans="1:7" s="2" customFormat="1" x14ac:dyDescent="0.3">
      <c r="A17" s="8"/>
      <c r="B17" s="8"/>
      <c r="C17" s="8"/>
      <c r="D17" s="8"/>
      <c r="E17" s="8"/>
      <c r="F17" s="8"/>
      <c r="G17" s="8"/>
    </row>
    <row r="18" spans="1:7" s="2" customFormat="1" x14ac:dyDescent="0.3">
      <c r="C18" s="35"/>
      <c r="D18" s="35"/>
    </row>
    <row r="19" spans="1:7" s="2" customFormat="1" x14ac:dyDescent="0.3"/>
    <row r="20" spans="1:7" s="2" customFormat="1" x14ac:dyDescent="0.3"/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9"/>
  <sheetViews>
    <sheetView topLeftCell="A2" workbookViewId="0">
      <selection activeCell="G14" sqref="G14"/>
    </sheetView>
  </sheetViews>
  <sheetFormatPr defaultRowHeight="18.75" x14ac:dyDescent="0.3"/>
  <cols>
    <col min="1" max="1" width="11.5703125" customWidth="1"/>
    <col min="2" max="2" width="69.140625" customWidth="1"/>
    <col min="3" max="3" width="17.85546875" bestFit="1" customWidth="1"/>
    <col min="4" max="4" width="17.5703125" customWidth="1"/>
    <col min="5" max="5" width="15.42578125" bestFit="1" customWidth="1"/>
    <col min="6" max="6" width="18.85546875" style="2" customWidth="1"/>
    <col min="7" max="7" width="20.42578125" style="2" customWidth="1"/>
  </cols>
  <sheetData>
    <row r="1" spans="1:7" s="8" customFormat="1" ht="52.5" customHeight="1" x14ac:dyDescent="0.3">
      <c r="A1" s="39" t="s">
        <v>102</v>
      </c>
      <c r="B1" s="39"/>
      <c r="C1" s="39"/>
      <c r="D1" s="39"/>
      <c r="E1" s="39"/>
      <c r="F1" s="39"/>
      <c r="G1" s="39"/>
    </row>
    <row r="2" spans="1:7" s="8" customFormat="1" ht="21.75" customHeight="1" x14ac:dyDescent="0.3">
      <c r="A2" s="38"/>
      <c r="B2" s="38"/>
      <c r="C2" s="38"/>
      <c r="D2" s="38"/>
      <c r="E2" s="38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85</v>
      </c>
      <c r="D3" s="11" t="s">
        <v>90</v>
      </c>
      <c r="E3" s="11" t="s">
        <v>62</v>
      </c>
      <c r="F3" s="11" t="s">
        <v>91</v>
      </c>
      <c r="G3" s="12" t="s">
        <v>94</v>
      </c>
    </row>
    <row r="4" spans="1:7" s="2" customFormat="1" ht="56.25" x14ac:dyDescent="0.3">
      <c r="A4" s="15" t="s">
        <v>67</v>
      </c>
      <c r="B4" s="16" t="s">
        <v>68</v>
      </c>
      <c r="C4" s="32">
        <v>684133</v>
      </c>
      <c r="D4" s="32">
        <v>237217.68</v>
      </c>
      <c r="E4" s="14">
        <f>D4*100/C4</f>
        <v>34.674205161861799</v>
      </c>
      <c r="F4" s="3">
        <v>251735.6</v>
      </c>
      <c r="G4" s="14">
        <f>D4/F4*100</f>
        <v>94.232869725219629</v>
      </c>
    </row>
    <row r="5" spans="1:7" s="2" customFormat="1" ht="75" x14ac:dyDescent="0.3">
      <c r="A5" s="15" t="s">
        <v>3</v>
      </c>
      <c r="B5" s="16" t="s">
        <v>4</v>
      </c>
      <c r="C5" s="32">
        <v>2049862</v>
      </c>
      <c r="D5" s="32">
        <v>641350.56000000006</v>
      </c>
      <c r="E5" s="14">
        <f t="shared" ref="E5:E17" si="0">D5*100/C5</f>
        <v>31.287499353615029</v>
      </c>
      <c r="F5" s="3">
        <v>595398.07999999996</v>
      </c>
      <c r="G5" s="14">
        <f t="shared" ref="G5:G17" si="1">D5/F5*100</f>
        <v>107.71794225470128</v>
      </c>
    </row>
    <row r="6" spans="1:7" s="2" customFormat="1" ht="56.25" x14ac:dyDescent="0.3">
      <c r="A6" s="15" t="s">
        <v>5</v>
      </c>
      <c r="B6" s="16" t="s">
        <v>6</v>
      </c>
      <c r="C6" s="32">
        <v>418</v>
      </c>
      <c r="D6" s="32">
        <v>418</v>
      </c>
      <c r="E6" s="14">
        <f t="shared" si="0"/>
        <v>100</v>
      </c>
      <c r="F6" s="3">
        <v>432</v>
      </c>
      <c r="G6" s="14">
        <f t="shared" si="1"/>
        <v>96.759259259259252</v>
      </c>
    </row>
    <row r="7" spans="1:7" s="2" customFormat="1" hidden="1" x14ac:dyDescent="0.3">
      <c r="A7" s="15" t="s">
        <v>70</v>
      </c>
      <c r="B7" s="16" t="s">
        <v>71</v>
      </c>
      <c r="C7" s="32"/>
      <c r="D7" s="32"/>
      <c r="E7" s="14">
        <v>0</v>
      </c>
      <c r="F7" s="3">
        <v>0</v>
      </c>
      <c r="G7" s="14" t="e">
        <f t="shared" si="1"/>
        <v>#DIV/0!</v>
      </c>
    </row>
    <row r="8" spans="1:7" s="2" customFormat="1" x14ac:dyDescent="0.3">
      <c r="A8" s="15" t="s">
        <v>7</v>
      </c>
      <c r="B8" s="16" t="s">
        <v>8</v>
      </c>
      <c r="C8" s="32">
        <v>1500</v>
      </c>
      <c r="D8" s="32">
        <v>0</v>
      </c>
      <c r="E8" s="14">
        <f t="shared" si="0"/>
        <v>0</v>
      </c>
      <c r="F8" s="3">
        <v>0</v>
      </c>
      <c r="G8" s="14">
        <v>0</v>
      </c>
    </row>
    <row r="9" spans="1:7" s="2" customFormat="1" x14ac:dyDescent="0.3">
      <c r="A9" s="15" t="s">
        <v>9</v>
      </c>
      <c r="B9" s="16" t="s">
        <v>10</v>
      </c>
      <c r="C9" s="32">
        <v>9800</v>
      </c>
      <c r="D9" s="32">
        <v>4000</v>
      </c>
      <c r="E9" s="14">
        <f t="shared" si="0"/>
        <v>40.816326530612244</v>
      </c>
      <c r="F9" s="3">
        <v>4000</v>
      </c>
      <c r="G9" s="14">
        <f t="shared" si="1"/>
        <v>100</v>
      </c>
    </row>
    <row r="10" spans="1:7" s="2" customFormat="1" ht="56.25" x14ac:dyDescent="0.3">
      <c r="A10" s="15" t="s">
        <v>65</v>
      </c>
      <c r="B10" s="16" t="s">
        <v>66</v>
      </c>
      <c r="C10" s="32">
        <v>18600</v>
      </c>
      <c r="D10" s="32">
        <v>5400</v>
      </c>
      <c r="E10" s="14">
        <f>D10*100/C10</f>
        <v>29.032258064516128</v>
      </c>
      <c r="F10" s="3">
        <v>9300</v>
      </c>
      <c r="G10" s="14">
        <f t="shared" si="1"/>
        <v>58.064516129032263</v>
      </c>
    </row>
    <row r="11" spans="1:7" s="2" customFormat="1" x14ac:dyDescent="0.3">
      <c r="A11" s="15" t="s">
        <v>19</v>
      </c>
      <c r="B11" s="16" t="s">
        <v>20</v>
      </c>
      <c r="C11" s="32">
        <v>193000</v>
      </c>
      <c r="D11" s="32">
        <v>89000</v>
      </c>
      <c r="E11" s="14">
        <f t="shared" si="0"/>
        <v>46.1139896373057</v>
      </c>
      <c r="F11" s="3">
        <v>1500</v>
      </c>
      <c r="G11" s="14">
        <v>0</v>
      </c>
    </row>
    <row r="12" spans="1:7" s="2" customFormat="1" hidden="1" x14ac:dyDescent="0.3">
      <c r="A12" s="15" t="s">
        <v>23</v>
      </c>
      <c r="B12" s="16" t="s">
        <v>24</v>
      </c>
      <c r="C12" s="32"/>
      <c r="D12" s="32"/>
      <c r="E12" s="14" t="e">
        <f t="shared" si="0"/>
        <v>#DIV/0!</v>
      </c>
      <c r="F12" s="3"/>
      <c r="G12" s="14"/>
    </row>
    <row r="13" spans="1:7" s="2" customFormat="1" hidden="1" x14ac:dyDescent="0.3">
      <c r="A13" s="15" t="s">
        <v>81</v>
      </c>
      <c r="B13" s="16" t="s">
        <v>26</v>
      </c>
      <c r="C13" s="32"/>
      <c r="D13" s="32"/>
      <c r="E13" s="14"/>
      <c r="F13" s="3"/>
      <c r="G13" s="14"/>
    </row>
    <row r="14" spans="1:7" s="2" customFormat="1" x14ac:dyDescent="0.3">
      <c r="A14" s="15" t="s">
        <v>63</v>
      </c>
      <c r="B14" s="16" t="s">
        <v>64</v>
      </c>
      <c r="C14" s="32">
        <v>8000</v>
      </c>
      <c r="D14" s="32">
        <v>4000</v>
      </c>
      <c r="E14" s="14">
        <f t="shared" si="0"/>
        <v>50</v>
      </c>
      <c r="F14" s="3">
        <v>0</v>
      </c>
      <c r="G14" s="14">
        <v>0</v>
      </c>
    </row>
    <row r="15" spans="1:7" s="2" customFormat="1" x14ac:dyDescent="0.3">
      <c r="A15" s="15" t="s">
        <v>27</v>
      </c>
      <c r="B15" s="16" t="s">
        <v>28</v>
      </c>
      <c r="C15" s="32">
        <v>474234</v>
      </c>
      <c r="D15" s="32">
        <v>256987.25</v>
      </c>
      <c r="E15" s="14">
        <f t="shared" si="0"/>
        <v>54.189967400059885</v>
      </c>
      <c r="F15" s="3">
        <v>258690.08</v>
      </c>
      <c r="G15" s="14">
        <f t="shared" si="1"/>
        <v>99.341749014882978</v>
      </c>
    </row>
    <row r="16" spans="1:7" s="2" customFormat="1" ht="21.75" customHeight="1" x14ac:dyDescent="0.3">
      <c r="A16" s="15" t="s">
        <v>43</v>
      </c>
      <c r="B16" s="16" t="s">
        <v>44</v>
      </c>
      <c r="C16" s="32">
        <v>334254</v>
      </c>
      <c r="D16" s="32">
        <v>167126.94</v>
      </c>
      <c r="E16" s="14">
        <f t="shared" si="0"/>
        <v>49.99998204957906</v>
      </c>
      <c r="F16" s="3">
        <v>160699.01999999999</v>
      </c>
      <c r="G16" s="14">
        <f t="shared" si="1"/>
        <v>103.99997461092173</v>
      </c>
    </row>
    <row r="17" spans="1:7" x14ac:dyDescent="0.3">
      <c r="A17" s="17" t="s">
        <v>61</v>
      </c>
      <c r="B17" s="18"/>
      <c r="C17" s="19">
        <f>SUM(C4:C16)</f>
        <v>3773801</v>
      </c>
      <c r="D17" s="19">
        <f>SUM(D4:D16)</f>
        <v>1405500.43</v>
      </c>
      <c r="E17" s="21">
        <f t="shared" si="0"/>
        <v>37.243628638606012</v>
      </c>
      <c r="F17" s="26">
        <f>SUM(F4:F16)</f>
        <v>1281754.78</v>
      </c>
      <c r="G17" s="21">
        <f t="shared" si="1"/>
        <v>109.65439348702877</v>
      </c>
    </row>
    <row r="18" spans="1:7" x14ac:dyDescent="0.3">
      <c r="A18" s="29"/>
      <c r="B18" s="29"/>
      <c r="C18" s="29"/>
      <c r="D18" s="29"/>
      <c r="E18" s="29"/>
      <c r="F18" s="8"/>
      <c r="G18" s="8"/>
    </row>
    <row r="19" spans="1:7" x14ac:dyDescent="0.3">
      <c r="C19" s="36"/>
      <c r="D19" s="36"/>
    </row>
  </sheetData>
  <mergeCells count="2">
    <mergeCell ref="A2:E2"/>
    <mergeCell ref="A1:G1"/>
  </mergeCell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8"/>
  <sheetViews>
    <sheetView topLeftCell="A4" workbookViewId="0">
      <selection activeCell="G10" sqref="G10"/>
    </sheetView>
  </sheetViews>
  <sheetFormatPr defaultColWidth="9.140625" defaultRowHeight="18.75" x14ac:dyDescent="0.3"/>
  <cols>
    <col min="1" max="1" width="19.7109375" style="1" customWidth="1"/>
    <col min="2" max="2" width="73.140625" style="1" customWidth="1"/>
    <col min="3" max="3" width="18.42578125" style="1" customWidth="1"/>
    <col min="4" max="4" width="17.7109375" style="1" customWidth="1"/>
    <col min="5" max="5" width="16.42578125" style="1" customWidth="1"/>
    <col min="6" max="6" width="22.42578125" style="2" customWidth="1"/>
    <col min="7" max="7" width="21.140625" style="2" customWidth="1"/>
    <col min="8" max="249" width="48.7109375" style="1" customWidth="1"/>
    <col min="250" max="16384" width="9.140625" style="1"/>
  </cols>
  <sheetData>
    <row r="1" spans="1:7" s="8" customFormat="1" ht="52.5" customHeight="1" x14ac:dyDescent="0.3">
      <c r="A1" s="39" t="s">
        <v>103</v>
      </c>
      <c r="B1" s="39"/>
      <c r="C1" s="39"/>
      <c r="D1" s="39"/>
      <c r="E1" s="39"/>
      <c r="F1" s="39"/>
      <c r="G1" s="39"/>
    </row>
    <row r="2" spans="1:7" s="8" customFormat="1" x14ac:dyDescent="0.3">
      <c r="A2" s="38"/>
      <c r="B2" s="38"/>
      <c r="C2" s="38"/>
      <c r="D2" s="38"/>
      <c r="E2" s="38"/>
      <c r="F2" s="9"/>
      <c r="G2" s="28" t="s">
        <v>0</v>
      </c>
    </row>
    <row r="3" spans="1:7" s="8" customFormat="1" ht="56.25" x14ac:dyDescent="0.3">
      <c r="A3" s="11" t="s">
        <v>1</v>
      </c>
      <c r="B3" s="11" t="s">
        <v>2</v>
      </c>
      <c r="C3" s="11" t="s">
        <v>85</v>
      </c>
      <c r="D3" s="11" t="s">
        <v>90</v>
      </c>
      <c r="E3" s="11" t="s">
        <v>62</v>
      </c>
      <c r="F3" s="11" t="s">
        <v>91</v>
      </c>
      <c r="G3" s="12" t="s">
        <v>94</v>
      </c>
    </row>
    <row r="4" spans="1:7" s="2" customFormat="1" ht="37.5" x14ac:dyDescent="0.3">
      <c r="A4" s="15" t="s">
        <v>67</v>
      </c>
      <c r="B4" s="16" t="s">
        <v>68</v>
      </c>
      <c r="C4" s="7">
        <v>878928</v>
      </c>
      <c r="D4" s="7">
        <v>364262.75</v>
      </c>
      <c r="E4" s="14">
        <f>D4*100/C4</f>
        <v>41.443980621848432</v>
      </c>
      <c r="F4" s="3">
        <v>428613.17</v>
      </c>
      <c r="G4" s="14">
        <f>D4/F4*100</f>
        <v>84.986364278073864</v>
      </c>
    </row>
    <row r="5" spans="1:7" s="2" customFormat="1" ht="56.25" x14ac:dyDescent="0.3">
      <c r="A5" s="15" t="s">
        <v>3</v>
      </c>
      <c r="B5" s="16" t="s">
        <v>4</v>
      </c>
      <c r="C5" s="7">
        <v>2937273.75</v>
      </c>
      <c r="D5" s="7">
        <v>1123458.33</v>
      </c>
      <c r="E5" s="14">
        <f t="shared" ref="E5:E16" si="0">D5*100/C5</f>
        <v>38.248335893104958</v>
      </c>
      <c r="F5" s="3">
        <v>949690.92</v>
      </c>
      <c r="G5" s="14">
        <f t="shared" ref="G5:G16" si="1">D5/F5*100</f>
        <v>118.29725928094585</v>
      </c>
    </row>
    <row r="6" spans="1:7" s="2" customFormat="1" ht="54.75" customHeight="1" x14ac:dyDescent="0.3">
      <c r="A6" s="15" t="s">
        <v>5</v>
      </c>
      <c r="B6" s="16" t="s">
        <v>6</v>
      </c>
      <c r="C6" s="7">
        <v>2042</v>
      </c>
      <c r="D6" s="7">
        <v>2042</v>
      </c>
      <c r="E6" s="14">
        <f t="shared" si="0"/>
        <v>100</v>
      </c>
      <c r="F6" s="3">
        <v>0</v>
      </c>
      <c r="G6" s="14">
        <v>0</v>
      </c>
    </row>
    <row r="7" spans="1:7" s="2" customFormat="1" ht="17.25" customHeight="1" x14ac:dyDescent="0.3">
      <c r="A7" s="15" t="s">
        <v>70</v>
      </c>
      <c r="B7" s="16" t="s">
        <v>71</v>
      </c>
      <c r="C7" s="7">
        <v>260000</v>
      </c>
      <c r="D7" s="7">
        <v>260000</v>
      </c>
      <c r="E7" s="14"/>
      <c r="F7" s="3">
        <v>0</v>
      </c>
      <c r="G7" s="14">
        <v>0</v>
      </c>
    </row>
    <row r="8" spans="1:7" s="2" customFormat="1" x14ac:dyDescent="0.3">
      <c r="A8" s="15" t="s">
        <v>7</v>
      </c>
      <c r="B8" s="16" t="s">
        <v>8</v>
      </c>
      <c r="C8" s="7">
        <v>5000</v>
      </c>
      <c r="D8" s="7">
        <v>0</v>
      </c>
      <c r="E8" s="14">
        <f t="shared" si="0"/>
        <v>0</v>
      </c>
      <c r="F8" s="3">
        <v>0</v>
      </c>
      <c r="G8" s="14">
        <v>0</v>
      </c>
    </row>
    <row r="9" spans="1:7" s="2" customFormat="1" x14ac:dyDescent="0.3">
      <c r="A9" s="15" t="s">
        <v>9</v>
      </c>
      <c r="B9" s="16" t="s">
        <v>10</v>
      </c>
      <c r="C9" s="7">
        <v>20700</v>
      </c>
      <c r="D9" s="7">
        <v>16383.4</v>
      </c>
      <c r="E9" s="14">
        <f t="shared" si="0"/>
        <v>79.146859903381639</v>
      </c>
      <c r="F9" s="3">
        <v>8000</v>
      </c>
      <c r="G9" s="14">
        <f t="shared" si="1"/>
        <v>204.79249999999999</v>
      </c>
    </row>
    <row r="10" spans="1:7" s="2" customFormat="1" ht="52.5" customHeight="1" x14ac:dyDescent="0.3">
      <c r="A10" s="15" t="s">
        <v>65</v>
      </c>
      <c r="B10" s="16" t="s">
        <v>66</v>
      </c>
      <c r="C10" s="7">
        <v>102000</v>
      </c>
      <c r="D10" s="7">
        <v>58999.71</v>
      </c>
      <c r="E10" s="14">
        <f t="shared" si="0"/>
        <v>57.842852941176467</v>
      </c>
      <c r="F10" s="3">
        <v>48000</v>
      </c>
      <c r="G10" s="14">
        <f t="shared" si="1"/>
        <v>122.9160625</v>
      </c>
    </row>
    <row r="11" spans="1:7" s="2" customFormat="1" ht="20.25" customHeight="1" x14ac:dyDescent="0.3">
      <c r="A11" s="15" t="s">
        <v>80</v>
      </c>
      <c r="B11" s="16" t="s">
        <v>14</v>
      </c>
      <c r="C11" s="7">
        <v>666667</v>
      </c>
      <c r="D11" s="7">
        <v>0</v>
      </c>
      <c r="E11" s="14">
        <f t="shared" si="0"/>
        <v>0</v>
      </c>
      <c r="F11" s="3">
        <v>0</v>
      </c>
      <c r="G11" s="14">
        <v>0</v>
      </c>
    </row>
    <row r="12" spans="1:7" s="2" customFormat="1" ht="18" customHeight="1" x14ac:dyDescent="0.3">
      <c r="A12" s="15" t="s">
        <v>25</v>
      </c>
      <c r="B12" s="16" t="s">
        <v>26</v>
      </c>
      <c r="C12" s="7">
        <v>1553123.08</v>
      </c>
      <c r="D12" s="7">
        <v>1260028.68</v>
      </c>
      <c r="E12" s="14">
        <f t="shared" si="0"/>
        <v>81.128707455689863</v>
      </c>
      <c r="F12" s="3">
        <v>375156.4</v>
      </c>
      <c r="G12" s="14">
        <f t="shared" si="1"/>
        <v>335.86756883262552</v>
      </c>
    </row>
    <row r="13" spans="1:7" s="2" customFormat="1" ht="17.25" customHeight="1" x14ac:dyDescent="0.3">
      <c r="A13" s="15" t="s">
        <v>63</v>
      </c>
      <c r="B13" s="16" t="s">
        <v>64</v>
      </c>
      <c r="C13" s="7">
        <v>6000</v>
      </c>
      <c r="D13" s="7">
        <v>0</v>
      </c>
      <c r="E13" s="14"/>
      <c r="F13" s="3">
        <v>62000</v>
      </c>
      <c r="G13" s="14">
        <f t="shared" si="1"/>
        <v>0</v>
      </c>
    </row>
    <row r="14" spans="1:7" s="2" customFormat="1" ht="17.25" customHeight="1" x14ac:dyDescent="0.3">
      <c r="A14" s="15" t="s">
        <v>27</v>
      </c>
      <c r="B14" s="16" t="s">
        <v>28</v>
      </c>
      <c r="C14" s="7">
        <v>1052135.26</v>
      </c>
      <c r="D14" s="7">
        <v>486497.96</v>
      </c>
      <c r="E14" s="14">
        <f t="shared" si="0"/>
        <v>46.239108078176187</v>
      </c>
      <c r="F14" s="3">
        <v>208200.04</v>
      </c>
      <c r="G14" s="14">
        <f t="shared" si="1"/>
        <v>233.66852379086959</v>
      </c>
    </row>
    <row r="15" spans="1:7" s="2" customFormat="1" hidden="1" x14ac:dyDescent="0.3">
      <c r="A15" s="15" t="s">
        <v>43</v>
      </c>
      <c r="B15" s="16" t="s">
        <v>44</v>
      </c>
      <c r="C15" s="5">
        <v>0</v>
      </c>
      <c r="D15" s="5">
        <v>0</v>
      </c>
      <c r="E15" s="14" t="e">
        <f t="shared" si="0"/>
        <v>#DIV/0!</v>
      </c>
      <c r="F15" s="3">
        <v>0</v>
      </c>
      <c r="G15" s="14" t="e">
        <f t="shared" si="1"/>
        <v>#DIV/0!</v>
      </c>
    </row>
    <row r="16" spans="1:7" s="2" customFormat="1" x14ac:dyDescent="0.3">
      <c r="A16" s="17" t="s">
        <v>61</v>
      </c>
      <c r="B16" s="18"/>
      <c r="C16" s="19">
        <f>SUM(C4:C15)</f>
        <v>7483869.0899999999</v>
      </c>
      <c r="D16" s="19">
        <f>SUM(D4:D15)</f>
        <v>3571672.83</v>
      </c>
      <c r="E16" s="21">
        <f t="shared" si="0"/>
        <v>47.724950651161109</v>
      </c>
      <c r="F16" s="26">
        <f>SUM(F4:F15)</f>
        <v>2079660.5300000003</v>
      </c>
      <c r="G16" s="21">
        <f t="shared" si="1"/>
        <v>171.74306952875619</v>
      </c>
    </row>
    <row r="17" spans="1:7" x14ac:dyDescent="0.3">
      <c r="A17" s="30"/>
      <c r="B17" s="30"/>
      <c r="C17" s="30"/>
      <c r="D17" s="30"/>
      <c r="E17" s="30"/>
      <c r="F17" s="8"/>
      <c r="G17" s="8"/>
    </row>
    <row r="18" spans="1:7" x14ac:dyDescent="0.3">
      <c r="C18" s="37"/>
      <c r="D18" s="37"/>
    </row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МР 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'МР '!LAST_CELL</vt:lpstr>
      <vt:lpstr>'МР 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dc:description>POI HSSF rep:2.42.0.101</dc:description>
  <cp:lastModifiedBy>Сазоненко</cp:lastModifiedBy>
  <cp:lastPrinted>2019-06-24T12:10:06Z</cp:lastPrinted>
  <dcterms:created xsi:type="dcterms:W3CDTF">2017-08-30T15:41:23Z</dcterms:created>
  <dcterms:modified xsi:type="dcterms:W3CDTF">2020-07-13T12:03:59Z</dcterms:modified>
</cp:coreProperties>
</file>