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45" windowWidth="13965" windowHeight="11220"/>
  </bookViews>
  <sheets>
    <sheet name="МР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calcPr calcId="145621"/>
</workbook>
</file>

<file path=xl/calcChain.xml><?xml version="1.0" encoding="utf-8"?>
<calcChain xmlns="http://schemas.openxmlformats.org/spreadsheetml/2006/main">
  <c r="D10" i="10" l="1"/>
  <c r="D10" i="7"/>
  <c r="C7" i="6"/>
  <c r="B7" i="6"/>
  <c r="D13" i="6"/>
  <c r="E13" i="6"/>
  <c r="E9" i="5"/>
  <c r="D9" i="5"/>
  <c r="D12" i="7" l="1"/>
  <c r="E12" i="7"/>
  <c r="D11" i="5"/>
  <c r="E11" i="5"/>
  <c r="E12" i="11" l="1"/>
  <c r="D12" i="11"/>
  <c r="E12" i="8"/>
  <c r="D12" i="8"/>
  <c r="E10" i="6"/>
  <c r="D10" i="6"/>
  <c r="D12" i="2"/>
  <c r="D11" i="2"/>
  <c r="E11" i="2"/>
  <c r="C7" i="9" l="1"/>
  <c r="B7" i="9"/>
  <c r="D8" i="7"/>
  <c r="D9" i="7"/>
  <c r="D11" i="7"/>
  <c r="D13" i="7"/>
  <c r="C7" i="3"/>
  <c r="B7" i="3"/>
  <c r="D11" i="1"/>
  <c r="E11" i="1"/>
  <c r="D10" i="11" l="1"/>
  <c r="D13" i="11"/>
  <c r="D9" i="11"/>
  <c r="D10" i="5"/>
  <c r="D12" i="5"/>
  <c r="D11" i="6"/>
  <c r="D13" i="8"/>
  <c r="D12" i="3" l="1"/>
  <c r="D11" i="3"/>
  <c r="D8" i="11"/>
  <c r="D5" i="11"/>
  <c r="D6" i="11"/>
  <c r="D9" i="1"/>
  <c r="D8" i="1"/>
  <c r="D13" i="2" l="1"/>
  <c r="D10" i="2"/>
  <c r="D9" i="2"/>
  <c r="B7" i="8"/>
  <c r="B7" i="10"/>
  <c r="D9" i="9"/>
  <c r="C7" i="11"/>
  <c r="D11" i="10"/>
  <c r="E13" i="11" l="1"/>
  <c r="D11" i="11"/>
  <c r="B7" i="11"/>
  <c r="D7" i="11" s="1"/>
  <c r="C4" i="11"/>
  <c r="E6" i="11" s="1"/>
  <c r="B4" i="11"/>
  <c r="D9" i="10"/>
  <c r="D8" i="10"/>
  <c r="C7" i="10"/>
  <c r="D6" i="10"/>
  <c r="D5" i="10"/>
  <c r="C4" i="10"/>
  <c r="E6" i="10" s="1"/>
  <c r="B4" i="10"/>
  <c r="D12" i="9"/>
  <c r="D10" i="9"/>
  <c r="D8" i="9"/>
  <c r="D6" i="9"/>
  <c r="D5" i="9"/>
  <c r="C4" i="9"/>
  <c r="E6" i="9" s="1"/>
  <c r="B4" i="9"/>
  <c r="D11" i="8"/>
  <c r="D9" i="8"/>
  <c r="D8" i="8"/>
  <c r="C7" i="8"/>
  <c r="D6" i="8"/>
  <c r="D5" i="8"/>
  <c r="C4" i="8"/>
  <c r="E6" i="8" s="1"/>
  <c r="B4" i="8"/>
  <c r="C7" i="7"/>
  <c r="B7" i="7"/>
  <c r="D6" i="7"/>
  <c r="D5" i="7"/>
  <c r="C4" i="7"/>
  <c r="E6" i="7" s="1"/>
  <c r="B4" i="7"/>
  <c r="D12" i="6"/>
  <c r="D9" i="6"/>
  <c r="D8" i="6"/>
  <c r="D6" i="6"/>
  <c r="D5" i="6"/>
  <c r="C4" i="6"/>
  <c r="E5" i="6" s="1"/>
  <c r="B4" i="6"/>
  <c r="D8" i="5"/>
  <c r="C7" i="5"/>
  <c r="B7" i="5"/>
  <c r="D6" i="5"/>
  <c r="D5" i="5"/>
  <c r="C4" i="5"/>
  <c r="E6" i="5" s="1"/>
  <c r="B4" i="5"/>
  <c r="D13" i="3"/>
  <c r="D10" i="3"/>
  <c r="D9" i="3"/>
  <c r="D8" i="3"/>
  <c r="D6" i="3"/>
  <c r="D5" i="3"/>
  <c r="C4" i="3"/>
  <c r="E6" i="3" s="1"/>
  <c r="B4" i="3"/>
  <c r="D8" i="2"/>
  <c r="C7" i="2"/>
  <c r="B7" i="2"/>
  <c r="D6" i="2"/>
  <c r="D5" i="2"/>
  <c r="C4" i="2"/>
  <c r="E6" i="2" s="1"/>
  <c r="B4" i="2"/>
  <c r="D17" i="1"/>
  <c r="D16" i="1"/>
  <c r="D15" i="1"/>
  <c r="D14" i="1"/>
  <c r="D13" i="1"/>
  <c r="D12" i="1"/>
  <c r="D10" i="1"/>
  <c r="C7" i="1"/>
  <c r="E8" i="1" s="1"/>
  <c r="B7" i="1"/>
  <c r="E13" i="8" l="1"/>
  <c r="E10" i="8"/>
  <c r="E5" i="8"/>
  <c r="E12" i="5"/>
  <c r="E10" i="5"/>
  <c r="E8" i="9"/>
  <c r="E9" i="9"/>
  <c r="E12" i="9"/>
  <c r="E10" i="9"/>
  <c r="E13" i="2"/>
  <c r="E12" i="2"/>
  <c r="E10" i="2"/>
  <c r="E9" i="2"/>
  <c r="E12" i="3"/>
  <c r="E11" i="3"/>
  <c r="E11" i="10"/>
  <c r="E5" i="10"/>
  <c r="D7" i="9"/>
  <c r="E15" i="1"/>
  <c r="E10" i="1"/>
  <c r="E12" i="1"/>
  <c r="E16" i="1"/>
  <c r="E13" i="1"/>
  <c r="E17" i="1"/>
  <c r="E9" i="1"/>
  <c r="E14" i="1"/>
  <c r="E10" i="11"/>
  <c r="E8" i="11"/>
  <c r="E5" i="11"/>
  <c r="E9" i="11"/>
  <c r="E11" i="11"/>
  <c r="D4" i="11"/>
  <c r="E5" i="7"/>
  <c r="D7" i="10"/>
  <c r="E9" i="10"/>
  <c r="D4" i="10"/>
  <c r="E8" i="10"/>
  <c r="D4" i="9"/>
  <c r="E5" i="9"/>
  <c r="D7" i="8"/>
  <c r="E11" i="8"/>
  <c r="D4" i="8"/>
  <c r="E9" i="8"/>
  <c r="E8" i="8"/>
  <c r="E6" i="6"/>
  <c r="D4" i="6"/>
  <c r="D7" i="7"/>
  <c r="E9" i="7"/>
  <c r="E13" i="7"/>
  <c r="D4" i="7"/>
  <c r="E8" i="7"/>
  <c r="E11" i="7"/>
  <c r="E5" i="5"/>
  <c r="D7" i="6"/>
  <c r="E9" i="6"/>
  <c r="E12" i="6"/>
  <c r="E8" i="6"/>
  <c r="D7" i="5"/>
  <c r="D4" i="5"/>
  <c r="E8" i="5"/>
  <c r="E10" i="3"/>
  <c r="E8" i="3"/>
  <c r="E5" i="3"/>
  <c r="D7" i="3"/>
  <c r="E9" i="3"/>
  <c r="E13" i="3"/>
  <c r="D4" i="3"/>
  <c r="E8" i="2"/>
  <c r="E5" i="2"/>
  <c r="E4" i="2" s="1"/>
  <c r="D7" i="2"/>
  <c r="D4" i="2"/>
  <c r="D7" i="1"/>
  <c r="D6" i="1"/>
  <c r="D5" i="1"/>
  <c r="C4" i="1"/>
  <c r="B4" i="1"/>
  <c r="E7" i="2" l="1"/>
  <c r="D4" i="1"/>
  <c r="E6" i="1"/>
  <c r="E5" i="1"/>
  <c r="E4" i="1" s="1"/>
</calcChain>
</file>

<file path=xl/sharedStrings.xml><?xml version="1.0" encoding="utf-8"?>
<sst xmlns="http://schemas.openxmlformats.org/spreadsheetml/2006/main" count="170" uniqueCount="32">
  <si>
    <t>Наименование КВД</t>
  </si>
  <si>
    <t>НАЛОГОВЫЕ И НЕНАЛОГОВЫЕ ДОХОДЫ</t>
  </si>
  <si>
    <t>БЕЗВОЗМЕЗДНЫЕ ПОСТУПЛЕНИЯ</t>
  </si>
  <si>
    <t>% исполнения к годовому плану</t>
  </si>
  <si>
    <t>Удельный вес к итоговым показателям</t>
  </si>
  <si>
    <t>Поступления всего, в т.ч.</t>
  </si>
  <si>
    <t>рублей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</si>
  <si>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</si>
  <si>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</si>
  <si>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</si>
  <si>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</si>
  <si>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</si>
  <si>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</si>
  <si>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</si>
  <si>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</si>
  <si>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</si>
  <si>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 всего, в т.ч.</t>
  </si>
  <si>
    <t>НАЦИОНАЛЬНАЯ БЕЗОПАСНОСТЬ И ПРАВООХРАНИТЕЛЬНАЯ ДЕЯТЕЛЬНОСТЬ</t>
  </si>
  <si>
    <t>ОХРАНА ОКРУЖАЮЩЕЙ СРЕДЫ</t>
  </si>
  <si>
    <t xml:space="preserve">Анализ исполнения бюджета МР "Княжпогостский" на 01.07.2020 год </t>
  </si>
  <si>
    <t>Бюджетные назначения 2020 год</t>
  </si>
  <si>
    <t>Исполнено на 01.07.2020 год</t>
  </si>
  <si>
    <t xml:space="preserve">Анализ исполнения бюджета городского поселения "Емва" на 01.07.2020 год </t>
  </si>
  <si>
    <t xml:space="preserve">Анализ исполнения бюджета городского поселения "Синдор" на 01.07.2020 год </t>
  </si>
  <si>
    <t xml:space="preserve">Анализ исполнения бюджета сельского поселения "Иоссер" на 01.07.2020 год </t>
  </si>
  <si>
    <t xml:space="preserve">НАЦИОНАЛЬНАЯ БЕЗОПАСНОСТЬ И ПРАВООХРАНИТЕЛЬНАЯ ДЕЯТЕЛЬНОСТЬ </t>
  </si>
  <si>
    <t xml:space="preserve">Анализ исполнения бюджета сельского поселения "Мещура" на 01.07.2020 год </t>
  </si>
  <si>
    <t xml:space="preserve">Анализ исполнения бюджета сельского поселения "Серёгово" на 01.07.2020 год </t>
  </si>
  <si>
    <t xml:space="preserve">Анализ исполнения бюджета сельского "Тракт" на 01.07.2020 год </t>
  </si>
  <si>
    <t xml:space="preserve">Анализ исполнения бюджета сельского поселения "Туръя" на 01.07.2020 год </t>
  </si>
  <si>
    <t xml:space="preserve">Анализ исполнения бюджета сельского поселения "Чиньяворык" на 01.07.2020 год </t>
  </si>
  <si>
    <t xml:space="preserve">Анализ исполнения бюджета сельского поселения "Шошка" на 01.07.2020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</si>
</sst>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color theme="4"/>
      <name val="Calibri"/>
      <family val="2"/>
      <charset val="204"/>
      <scheme val="minor"/>
    </font>
    <font>
      <sz val="14"/>
      <color theme="4"/>
      <name val="Calibri"/>
      <family val="2"/>
      <charset val="204"/>
      <scheme val="minor"/>
    </font>
    <font>
      <b/>
      <sz val="14"/>
      <color theme="4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u/>
      <sz val="14"/>
      <color theme="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/>
    <xf numFmtId="4" fontId="3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tabSelected="1" workbookViewId="0">
      <selection activeCell="A3" sqref="A3"/>
    </sheetView>
  </sheetViews>
  <sheetFormatPr defaultColWidth="9.140625" defaultRowHeight="18.75" x14ac:dyDescent="0.3"/>
  <cols>
    <col min="1" max="1" width="50.140625" style="1" customWidth="1"/>
    <col min="2" max="2" width="23.5703125" style="1" customWidth="1"/>
    <col min="3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E2" s="2" t="s">
        <v>6</v>
      </c>
    </row>
    <row r="3" spans="1:5" s="4" customFormat="1" ht="79.5" customHeight="1" x14ac:dyDescent="0.3">
      <c r="A3" s="3" t="s">
        <v>0</v>
      </c>
      <c r="B3" s="3" t="s">
        <v>20</v>
      </c>
      <c r="C3" s="3" t="s">
        <v>21</v>
      </c>
      <c r="D3" s="3" t="s">
        <v>3</v>
      </c>
      <c r="E3" s="3" t="s">
        <v>4</v>
      </c>
    </row>
    <row r="4" spans="1:5" s="7" customFormat="1" x14ac:dyDescent="0.3">
      <c r="A4" s="5" t="s">
        <v>5</v>
      </c>
      <c r="B4" s="6">
        <f>SUM(B5:B6)</f>
        <v>714944331.76999998</v>
      </c>
      <c r="C4" s="6">
        <f>SUM(C5:C6)</f>
        <v>361808285.08999997</v>
      </c>
      <c r="D4" s="6">
        <f t="shared" ref="D4:D9" si="0">C4*100/B4</f>
        <v>50.60649745893712</v>
      </c>
      <c r="E4" s="6">
        <f>SUM(E5:E6)</f>
        <v>100</v>
      </c>
    </row>
    <row r="5" spans="1:5" x14ac:dyDescent="0.3">
      <c r="A5" s="8" t="s">
        <v>1</v>
      </c>
      <c r="B5" s="17">
        <v>261436726.84999999</v>
      </c>
      <c r="C5" s="17">
        <v>133580345.73999999</v>
      </c>
      <c r="D5" s="9">
        <f t="shared" si="0"/>
        <v>51.094713183370779</v>
      </c>
      <c r="E5" s="9">
        <f>C5*100/C4</f>
        <v>36.920200903296568</v>
      </c>
    </row>
    <row r="6" spans="1:5" x14ac:dyDescent="0.3">
      <c r="A6" s="8" t="s">
        <v>2</v>
      </c>
      <c r="B6" s="17">
        <v>453507604.92000002</v>
      </c>
      <c r="C6" s="17">
        <v>228227939.34999999</v>
      </c>
      <c r="D6" s="9">
        <f t="shared" si="0"/>
        <v>50.325052297691904</v>
      </c>
      <c r="E6" s="9">
        <f>C6*100/C4</f>
        <v>63.079799096703439</v>
      </c>
    </row>
    <row r="7" spans="1:5" s="7" customFormat="1" x14ac:dyDescent="0.3">
      <c r="A7" s="5" t="s">
        <v>16</v>
      </c>
      <c r="B7" s="6">
        <f>SUM(B8:B17)</f>
        <v>819589541.9000001</v>
      </c>
      <c r="C7" s="6">
        <f>SUM(C8:C17)</f>
        <v>379349113.39999998</v>
      </c>
      <c r="D7" s="6">
        <f t="shared" si="0"/>
        <v>46.285255485395787</v>
      </c>
      <c r="E7" s="6">
        <v>100</v>
      </c>
    </row>
    <row r="8" spans="1:5" s="12" customFormat="1" x14ac:dyDescent="0.25">
      <c r="A8" s="10" t="s">
        <v>7</v>
      </c>
      <c r="B8" s="11">
        <v>95731129.75</v>
      </c>
      <c r="C8" s="11">
        <v>39351553.450000003</v>
      </c>
      <c r="D8" s="9">
        <f t="shared" si="0"/>
        <v>41.106329312905665</v>
      </c>
      <c r="E8" s="9">
        <f>C8*100/C7</f>
        <v>10.373440205857618</v>
      </c>
    </row>
    <row r="9" spans="1:5" s="12" customFormat="1" ht="18" hidden="1" x14ac:dyDescent="0.3">
      <c r="A9" s="10" t="s">
        <v>8</v>
      </c>
      <c r="B9" s="11">
        <v>0</v>
      </c>
      <c r="C9" s="11">
        <v>0</v>
      </c>
      <c r="D9" s="9" t="e">
        <f t="shared" si="0"/>
        <v>#DIV/0!</v>
      </c>
      <c r="E9" s="9">
        <f>C9*100/C7</f>
        <v>0</v>
      </c>
    </row>
    <row r="10" spans="1:5" s="12" customFormat="1" ht="16.5" customHeight="1" x14ac:dyDescent="0.25">
      <c r="A10" s="10" t="s">
        <v>9</v>
      </c>
      <c r="B10" s="11">
        <v>38227498.340000004</v>
      </c>
      <c r="C10" s="11">
        <v>5312519.2300000004</v>
      </c>
      <c r="D10" s="9">
        <f t="shared" ref="D10:D17" si="1">C10*100/B10</f>
        <v>13.897114539773989</v>
      </c>
      <c r="E10" s="9">
        <f>C10*100/C7</f>
        <v>1.4004301163077402</v>
      </c>
    </row>
    <row r="11" spans="1:5" s="12" customFormat="1" ht="24.75" customHeight="1" x14ac:dyDescent="0.25">
      <c r="A11" s="10" t="s">
        <v>10</v>
      </c>
      <c r="B11" s="11">
        <v>21474726.109999999</v>
      </c>
      <c r="C11" s="11">
        <v>5378689.3700000001</v>
      </c>
      <c r="D11" s="9">
        <f t="shared" si="1"/>
        <v>25.046602887732941</v>
      </c>
      <c r="E11" s="9">
        <f>C11*100/C8</f>
        <v>13.668302515259406</v>
      </c>
    </row>
    <row r="12" spans="1:5" s="12" customFormat="1" x14ac:dyDescent="0.25">
      <c r="A12" s="10" t="s">
        <v>18</v>
      </c>
      <c r="B12" s="11">
        <v>62080</v>
      </c>
      <c r="C12" s="11">
        <v>0</v>
      </c>
      <c r="D12" s="9">
        <f t="shared" si="1"/>
        <v>0</v>
      </c>
      <c r="E12" s="9">
        <f>C12*100/C7</f>
        <v>0</v>
      </c>
    </row>
    <row r="13" spans="1:5" s="12" customFormat="1" x14ac:dyDescent="0.25">
      <c r="A13" s="10" t="s">
        <v>11</v>
      </c>
      <c r="B13" s="11">
        <v>458177723.00999999</v>
      </c>
      <c r="C13" s="11">
        <v>230341372.13999999</v>
      </c>
      <c r="D13" s="9">
        <f t="shared" si="1"/>
        <v>50.273367859696805</v>
      </c>
      <c r="E13" s="9">
        <f>C13*100/C7</f>
        <v>60.720155657018601</v>
      </c>
    </row>
    <row r="14" spans="1:5" s="12" customFormat="1" x14ac:dyDescent="0.25">
      <c r="A14" s="10" t="s">
        <v>12</v>
      </c>
      <c r="B14" s="11">
        <v>109515372.12</v>
      </c>
      <c r="C14" s="11">
        <v>54644746.799999997</v>
      </c>
      <c r="D14" s="9">
        <f t="shared" si="1"/>
        <v>49.896873600651922</v>
      </c>
      <c r="E14" s="9">
        <f>C14*100/C7</f>
        <v>14.404870044438598</v>
      </c>
    </row>
    <row r="15" spans="1:5" s="12" customFormat="1" x14ac:dyDescent="0.25">
      <c r="A15" s="10" t="s">
        <v>13</v>
      </c>
      <c r="B15" s="11">
        <v>31231532.199999999</v>
      </c>
      <c r="C15" s="11">
        <v>7513612.7599999998</v>
      </c>
      <c r="D15" s="9">
        <f t="shared" si="1"/>
        <v>24.057778247587866</v>
      </c>
      <c r="E15" s="9">
        <f>C15*100/C7</f>
        <v>1.9806591065041883</v>
      </c>
    </row>
    <row r="16" spans="1:5" s="12" customFormat="1" x14ac:dyDescent="0.25">
      <c r="A16" s="10" t="s">
        <v>14</v>
      </c>
      <c r="B16" s="11">
        <v>10421430.369999999</v>
      </c>
      <c r="C16" s="11">
        <v>6690419.6500000004</v>
      </c>
      <c r="D16" s="9">
        <f t="shared" si="1"/>
        <v>64.198669592032218</v>
      </c>
      <c r="E16" s="9">
        <f>C16*100/C7</f>
        <v>1.7636576477102162</v>
      </c>
    </row>
    <row r="17" spans="1:5" s="12" customFormat="1" ht="75" x14ac:dyDescent="0.25">
      <c r="A17" s="10" t="s">
        <v>15</v>
      </c>
      <c r="B17" s="11">
        <v>54748050</v>
      </c>
      <c r="C17" s="11">
        <v>30116200</v>
      </c>
      <c r="D17" s="9">
        <f t="shared" si="1"/>
        <v>55.008717205452982</v>
      </c>
      <c r="E17" s="9">
        <f>C17*100/C7</f>
        <v>7.9389140335868786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9" sqref="C9"/>
    </sheetView>
  </sheetViews>
  <sheetFormatPr defaultColWidth="9.140625" defaultRowHeight="18.75" x14ac:dyDescent="0.3"/>
  <cols>
    <col min="1" max="1" width="50.140625" style="1" customWidth="1"/>
    <col min="2" max="2" width="22.42578125" style="1" customWidth="1"/>
    <col min="3" max="3" width="20.42578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31</v>
      </c>
      <c r="B1" s="21"/>
      <c r="C1" s="21"/>
      <c r="D1" s="21"/>
      <c r="E1" s="21"/>
    </row>
    <row r="2" spans="1:5" x14ac:dyDescent="0.3">
      <c r="E2" s="2" t="s">
        <v>6</v>
      </c>
    </row>
    <row r="3" spans="1:5" s="4" customFormat="1" ht="79.5" customHeight="1" x14ac:dyDescent="0.3">
      <c r="A3" s="13" t="s">
        <v>0</v>
      </c>
      <c r="B3" s="13" t="s">
        <v>20</v>
      </c>
      <c r="C3" s="13" t="s">
        <v>21</v>
      </c>
      <c r="D3" s="13" t="s">
        <v>3</v>
      </c>
      <c r="E3" s="13" t="s">
        <v>4</v>
      </c>
    </row>
    <row r="4" spans="1:5" s="7" customFormat="1" x14ac:dyDescent="0.3">
      <c r="A4" s="15" t="s">
        <v>5</v>
      </c>
      <c r="B4" s="16">
        <f>SUM(B5:B6)</f>
        <v>3564601.11</v>
      </c>
      <c r="C4" s="16">
        <f>SUM(C5:C6)</f>
        <v>1618575.88</v>
      </c>
      <c r="D4" s="16">
        <f t="shared" ref="D4:D8" si="0">C4*100/B4</f>
        <v>45.406928574961931</v>
      </c>
      <c r="E4" s="16">
        <v>100</v>
      </c>
    </row>
    <row r="5" spans="1:5" x14ac:dyDescent="0.3">
      <c r="A5" s="8" t="s">
        <v>1</v>
      </c>
      <c r="B5" s="11">
        <v>85000</v>
      </c>
      <c r="C5" s="11">
        <v>73619.38</v>
      </c>
      <c r="D5" s="9">
        <f t="shared" si="0"/>
        <v>86.611035294117642</v>
      </c>
      <c r="E5" s="9">
        <f>C5*100/C4</f>
        <v>4.5484046135668352</v>
      </c>
    </row>
    <row r="6" spans="1:5" x14ac:dyDescent="0.3">
      <c r="A6" s="8" t="s">
        <v>2</v>
      </c>
      <c r="B6" s="11">
        <v>3479601.11</v>
      </c>
      <c r="C6" s="11">
        <v>1544956.5</v>
      </c>
      <c r="D6" s="9">
        <f t="shared" si="0"/>
        <v>44.400391055168967</v>
      </c>
      <c r="E6" s="9">
        <f>C6*100/C4</f>
        <v>95.451595386433169</v>
      </c>
    </row>
    <row r="7" spans="1:5" s="7" customFormat="1" x14ac:dyDescent="0.3">
      <c r="A7" s="15" t="s">
        <v>16</v>
      </c>
      <c r="B7" s="16">
        <f>SUM(B8:B13)</f>
        <v>3603608.11</v>
      </c>
      <c r="C7" s="16">
        <f>SUM(C8:C13)</f>
        <v>1414460.72</v>
      </c>
      <c r="D7" s="16">
        <f t="shared" si="0"/>
        <v>39.251235895348231</v>
      </c>
      <c r="E7" s="16">
        <v>100</v>
      </c>
    </row>
    <row r="8" spans="1:5" s="12" customFormat="1" x14ac:dyDescent="0.25">
      <c r="A8" s="10" t="s">
        <v>7</v>
      </c>
      <c r="B8" s="11">
        <v>2190403</v>
      </c>
      <c r="C8" s="11">
        <v>995713.19</v>
      </c>
      <c r="D8" s="9">
        <f t="shared" si="0"/>
        <v>45.457990607207897</v>
      </c>
      <c r="E8" s="9">
        <f>C8*100/C7</f>
        <v>70.3952521212466</v>
      </c>
    </row>
    <row r="9" spans="1:5" s="12" customFormat="1" ht="37.5" x14ac:dyDescent="0.25">
      <c r="A9" s="10" t="s">
        <v>17</v>
      </c>
      <c r="B9" s="11">
        <v>10800</v>
      </c>
      <c r="C9" s="11">
        <v>4500</v>
      </c>
      <c r="D9" s="9">
        <f>C9*100/B9</f>
        <v>41.666666666666664</v>
      </c>
      <c r="E9" s="9">
        <f>C9*100/C7</f>
        <v>0.31814245078505965</v>
      </c>
    </row>
    <row r="10" spans="1:5" s="12" customFormat="1" x14ac:dyDescent="0.25">
      <c r="A10" s="10" t="s">
        <v>9</v>
      </c>
      <c r="B10" s="11">
        <v>400654</v>
      </c>
      <c r="C10" s="11">
        <v>0</v>
      </c>
      <c r="D10" s="9">
        <f>C10*100/B10</f>
        <v>0</v>
      </c>
      <c r="E10" s="9">
        <f>C10*100/C7</f>
        <v>0</v>
      </c>
    </row>
    <row r="11" spans="1:5" s="12" customFormat="1" ht="37.5" x14ac:dyDescent="0.25">
      <c r="A11" s="10" t="s">
        <v>10</v>
      </c>
      <c r="B11" s="11">
        <v>710410.11</v>
      </c>
      <c r="C11" s="11">
        <v>292855.98</v>
      </c>
      <c r="D11" s="9">
        <f t="shared" ref="D11:D13" si="1">C11*100/B11</f>
        <v>41.223509614749148</v>
      </c>
      <c r="E11" s="9">
        <f>C11*100/C7</f>
        <v>20.704426489835647</v>
      </c>
    </row>
    <row r="12" spans="1:5" s="12" customFormat="1" x14ac:dyDescent="0.25">
      <c r="A12" s="10" t="s">
        <v>18</v>
      </c>
      <c r="B12" s="11">
        <v>0</v>
      </c>
      <c r="C12" s="11">
        <v>0</v>
      </c>
      <c r="D12" s="9" t="e">
        <f t="shared" si="1"/>
        <v>#DIV/0!</v>
      </c>
      <c r="E12" s="9">
        <f>C12*100/C8</f>
        <v>0</v>
      </c>
    </row>
    <row r="13" spans="1:5" s="12" customFormat="1" x14ac:dyDescent="0.25">
      <c r="A13" s="10" t="s">
        <v>13</v>
      </c>
      <c r="B13" s="11">
        <v>291341</v>
      </c>
      <c r="C13" s="11">
        <v>121391.55</v>
      </c>
      <c r="D13" s="9">
        <f t="shared" si="1"/>
        <v>41.666483605122522</v>
      </c>
      <c r="E13" s="9">
        <f>C13*100/C7</f>
        <v>8.5821789381326905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15" sqref="C15"/>
    </sheetView>
  </sheetViews>
  <sheetFormatPr defaultColWidth="9.140625" defaultRowHeight="18.75" x14ac:dyDescent="0.3"/>
  <cols>
    <col min="1" max="1" width="49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22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21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134321495.63999999</v>
      </c>
      <c r="C4" s="16">
        <f>SUM(C5:C6)</f>
        <v>47253204.460000001</v>
      </c>
      <c r="D4" s="16">
        <f>C4*100/B4</f>
        <v>35.179182777003213</v>
      </c>
      <c r="E4" s="16">
        <f>SUM(E5:E6)</f>
        <v>100</v>
      </c>
    </row>
    <row r="5" spans="1:5" x14ac:dyDescent="0.3">
      <c r="A5" s="8" t="s">
        <v>1</v>
      </c>
      <c r="B5" s="11">
        <v>32652812.370000001</v>
      </c>
      <c r="C5" s="11">
        <v>13710756.529999999</v>
      </c>
      <c r="D5" s="9">
        <f>C5*100/B5</f>
        <v>41.98951188228078</v>
      </c>
      <c r="E5" s="9">
        <f>C5*100/C4</f>
        <v>29.015506327419978</v>
      </c>
    </row>
    <row r="6" spans="1:5" x14ac:dyDescent="0.3">
      <c r="A6" s="8" t="s">
        <v>2</v>
      </c>
      <c r="B6" s="11">
        <v>101668683.27</v>
      </c>
      <c r="C6" s="11">
        <v>33542447.93</v>
      </c>
      <c r="D6" s="9">
        <f>C6*100/B6</f>
        <v>32.991917325143106</v>
      </c>
      <c r="E6" s="9">
        <f>C6*100/C4</f>
        <v>70.984493672580015</v>
      </c>
    </row>
    <row r="7" spans="1:5" x14ac:dyDescent="0.3">
      <c r="A7" s="15" t="s">
        <v>16</v>
      </c>
      <c r="B7" s="16">
        <f>SUM(B8:B13)</f>
        <v>136299886.63</v>
      </c>
      <c r="C7" s="16">
        <f>SUM(C8:C13)</f>
        <v>42348393.240000002</v>
      </c>
      <c r="D7" s="16">
        <f>C7*100/B7</f>
        <v>31.070013546642965</v>
      </c>
      <c r="E7" s="16">
        <f>SUM(E8:E13)</f>
        <v>104.24594814318169</v>
      </c>
    </row>
    <row r="8" spans="1:5" x14ac:dyDescent="0.3">
      <c r="A8" s="10" t="s">
        <v>7</v>
      </c>
      <c r="B8" s="11">
        <v>12889110</v>
      </c>
      <c r="C8" s="11">
        <v>5626463.1600000001</v>
      </c>
      <c r="D8" s="9">
        <f>C8*100/B8</f>
        <v>43.652844610682969</v>
      </c>
      <c r="E8" s="9">
        <f>C8*100/C7</f>
        <v>13.286131372478017</v>
      </c>
    </row>
    <row r="9" spans="1:5" x14ac:dyDescent="0.3">
      <c r="A9" s="10" t="s">
        <v>9</v>
      </c>
      <c r="B9" s="11">
        <v>44503075.82</v>
      </c>
      <c r="C9" s="11">
        <v>5562453.0499999998</v>
      </c>
      <c r="D9" s="9">
        <f>C9*100/B8</f>
        <v>43.156222966519799</v>
      </c>
      <c r="E9" s="9">
        <f>C9*100/C7</f>
        <v>13.134980159639227</v>
      </c>
    </row>
    <row r="10" spans="1:5" ht="37.5" x14ac:dyDescent="0.3">
      <c r="A10" s="10" t="s">
        <v>10</v>
      </c>
      <c r="B10" s="11">
        <v>45976251.810000002</v>
      </c>
      <c r="C10" s="11">
        <v>15285637.43</v>
      </c>
      <c r="D10" s="9">
        <f>C10*100/B8</f>
        <v>118.5934283282554</v>
      </c>
      <c r="E10" s="9">
        <f>C10*100/C7</f>
        <v>36.094964319831654</v>
      </c>
    </row>
    <row r="11" spans="1:5" x14ac:dyDescent="0.3">
      <c r="A11" s="10" t="s">
        <v>18</v>
      </c>
      <c r="B11" s="11">
        <v>278694</v>
      </c>
      <c r="C11" s="11">
        <v>275500</v>
      </c>
      <c r="D11" s="9">
        <f>C11*100/B9</f>
        <v>0.61905833456164916</v>
      </c>
      <c r="E11" s="9">
        <f>C11*100/C8</f>
        <v>4.8965041121854602</v>
      </c>
    </row>
    <row r="12" spans="1:5" x14ac:dyDescent="0.3">
      <c r="A12" s="10" t="s">
        <v>13</v>
      </c>
      <c r="B12" s="11">
        <v>435216</v>
      </c>
      <c r="C12" s="11">
        <v>181339.6</v>
      </c>
      <c r="D12" s="9">
        <f>C12*100/B10</f>
        <v>0.39442014705635048</v>
      </c>
      <c r="E12" s="9">
        <f>C12*100/C7</f>
        <v>0.42820892630400065</v>
      </c>
    </row>
    <row r="13" spans="1:5" x14ac:dyDescent="0.3">
      <c r="A13" s="10" t="s">
        <v>14</v>
      </c>
      <c r="B13" s="11">
        <v>32217539</v>
      </c>
      <c r="C13" s="11">
        <v>15417000</v>
      </c>
      <c r="D13" s="9">
        <f>C13*100/B8</f>
        <v>119.61260319758307</v>
      </c>
      <c r="E13" s="9">
        <f>C13*100/C7</f>
        <v>36.405159252743353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13" sqref="C13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23</v>
      </c>
      <c r="B1" s="21"/>
      <c r="C1" s="21"/>
      <c r="D1" s="21"/>
      <c r="E1" s="21"/>
    </row>
    <row r="2" spans="1:5" x14ac:dyDescent="0.3">
      <c r="E2" s="2" t="s">
        <v>6</v>
      </c>
    </row>
    <row r="3" spans="1:5" s="4" customFormat="1" ht="79.5" customHeight="1" x14ac:dyDescent="0.3">
      <c r="A3" s="3" t="s">
        <v>0</v>
      </c>
      <c r="B3" s="3" t="s">
        <v>20</v>
      </c>
      <c r="C3" s="3" t="s">
        <v>21</v>
      </c>
      <c r="D3" s="3" t="s">
        <v>3</v>
      </c>
      <c r="E3" s="3" t="s">
        <v>4</v>
      </c>
    </row>
    <row r="4" spans="1:5" s="7" customFormat="1" x14ac:dyDescent="0.3">
      <c r="A4" s="5" t="s">
        <v>5</v>
      </c>
      <c r="B4" s="6">
        <f>SUM(B5:B6)</f>
        <v>21192023.350000001</v>
      </c>
      <c r="C4" s="6">
        <f>SUM(C5:C6)</f>
        <v>10617938.120000001</v>
      </c>
      <c r="D4" s="6">
        <f>C4*100/B4</f>
        <v>50.10346555700638</v>
      </c>
      <c r="E4" s="6">
        <v>100</v>
      </c>
    </row>
    <row r="5" spans="1:5" x14ac:dyDescent="0.3">
      <c r="A5" s="8" t="s">
        <v>1</v>
      </c>
      <c r="B5" s="17">
        <v>19336152.84</v>
      </c>
      <c r="C5" s="17">
        <v>10186017.470000001</v>
      </c>
      <c r="D5" s="9">
        <f>C5*100/B5</f>
        <v>52.678614791089963</v>
      </c>
      <c r="E5" s="9">
        <f>C5*100/C4</f>
        <v>95.932160791308135</v>
      </c>
    </row>
    <row r="6" spans="1:5" x14ac:dyDescent="0.3">
      <c r="A6" s="8" t="s">
        <v>2</v>
      </c>
      <c r="B6" s="17">
        <v>1855870.51</v>
      </c>
      <c r="C6" s="17">
        <v>431920.65</v>
      </c>
      <c r="D6" s="9">
        <f>C6*100/B6</f>
        <v>23.273210478461667</v>
      </c>
      <c r="E6" s="9">
        <f>C6*100/C4</f>
        <v>4.0678392086918658</v>
      </c>
    </row>
    <row r="7" spans="1:5" s="7" customFormat="1" x14ac:dyDescent="0.3">
      <c r="A7" s="5" t="s">
        <v>16</v>
      </c>
      <c r="B7" s="6">
        <f>SUM(B8:B13)</f>
        <v>25785321.77</v>
      </c>
      <c r="C7" s="6">
        <f>SUM(C8:C13)</f>
        <v>7108738.3800000008</v>
      </c>
      <c r="D7" s="6">
        <f>C7*100/B7</f>
        <v>27.568934153347204</v>
      </c>
      <c r="E7" s="6">
        <v>100</v>
      </c>
    </row>
    <row r="8" spans="1:5" x14ac:dyDescent="0.3">
      <c r="A8" s="18" t="s">
        <v>7</v>
      </c>
      <c r="B8" s="17">
        <v>6273715</v>
      </c>
      <c r="C8" s="17">
        <v>2699936.66</v>
      </c>
      <c r="D8" s="9">
        <f>C8*100/B8</f>
        <v>43.035691930538761</v>
      </c>
      <c r="E8" s="9">
        <f>C8*100/C7</f>
        <v>37.980532067351163</v>
      </c>
    </row>
    <row r="9" spans="1:5" ht="56.25" x14ac:dyDescent="0.3">
      <c r="A9" s="18" t="s">
        <v>17</v>
      </c>
      <c r="B9" s="17">
        <v>247000</v>
      </c>
      <c r="C9" s="17">
        <v>41000</v>
      </c>
      <c r="D9" s="9">
        <f t="shared" ref="D9:D10" si="0">C9*100/B9</f>
        <v>16.599190283400809</v>
      </c>
      <c r="E9" s="9">
        <f>C9*100/C7</f>
        <v>0.57675494311833142</v>
      </c>
    </row>
    <row r="10" spans="1:5" x14ac:dyDescent="0.3">
      <c r="A10" s="18" t="s">
        <v>9</v>
      </c>
      <c r="B10" s="17">
        <v>2575148.73</v>
      </c>
      <c r="C10" s="17">
        <v>79537</v>
      </c>
      <c r="D10" s="9">
        <f t="shared" si="0"/>
        <v>3.0886371366985084</v>
      </c>
      <c r="E10" s="9">
        <f>C10*100/C7</f>
        <v>1.1188623880683592</v>
      </c>
    </row>
    <row r="11" spans="1:5" ht="37.5" x14ac:dyDescent="0.3">
      <c r="A11" s="18" t="s">
        <v>10</v>
      </c>
      <c r="B11" s="17">
        <v>7885891.04</v>
      </c>
      <c r="C11" s="17">
        <v>673050.02</v>
      </c>
      <c r="D11" s="9">
        <f t="shared" ref="D11:D12" si="1">C11*100/B11</f>
        <v>8.5348632968177558</v>
      </c>
      <c r="E11" s="9">
        <f>C11*100/C7</f>
        <v>9.4679250244119952</v>
      </c>
    </row>
    <row r="12" spans="1:5" x14ac:dyDescent="0.3">
      <c r="A12" s="18" t="s">
        <v>13</v>
      </c>
      <c r="B12" s="17">
        <v>155430</v>
      </c>
      <c r="C12" s="17">
        <v>75214.7</v>
      </c>
      <c r="D12" s="9">
        <f t="shared" si="1"/>
        <v>48.391365888181177</v>
      </c>
      <c r="E12" s="9">
        <f>C12*100/C7</f>
        <v>1.0580597565893259</v>
      </c>
    </row>
    <row r="13" spans="1:5" x14ac:dyDescent="0.3">
      <c r="A13" s="18" t="s">
        <v>14</v>
      </c>
      <c r="B13" s="17">
        <v>8648137</v>
      </c>
      <c r="C13" s="17">
        <v>3540000</v>
      </c>
      <c r="D13" s="9">
        <f>C13*100/B13</f>
        <v>40.933671610428931</v>
      </c>
      <c r="E13" s="9">
        <f>C13*100/C7</f>
        <v>49.797865820460814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workbookViewId="0">
      <selection activeCell="A11" sqref="A11:XFD11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24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21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4423395.57</v>
      </c>
      <c r="C4" s="16">
        <f>SUM(C5:C6)</f>
        <v>2366651.48</v>
      </c>
      <c r="D4" s="16">
        <f t="shared" ref="D4:D9" si="0">C4*100/B4</f>
        <v>53.503048564114735</v>
      </c>
      <c r="E4" s="16">
        <v>100</v>
      </c>
    </row>
    <row r="5" spans="1:5" x14ac:dyDescent="0.3">
      <c r="A5" s="8" t="s">
        <v>1</v>
      </c>
      <c r="B5" s="11">
        <v>198559.57</v>
      </c>
      <c r="C5" s="11">
        <v>135584.07</v>
      </c>
      <c r="D5" s="9">
        <f t="shared" si="0"/>
        <v>68.28382535276441</v>
      </c>
      <c r="E5" s="9">
        <f>C5*100/C4</f>
        <v>5.7289411282475777</v>
      </c>
    </row>
    <row r="6" spans="1:5" x14ac:dyDescent="0.3">
      <c r="A6" s="8" t="s">
        <v>2</v>
      </c>
      <c r="B6" s="11">
        <v>4224836</v>
      </c>
      <c r="C6" s="11">
        <v>2231067.41</v>
      </c>
      <c r="D6" s="9">
        <f t="shared" si="0"/>
        <v>52.808379070808904</v>
      </c>
      <c r="E6" s="9">
        <f>C6*100/C4</f>
        <v>94.271058871752416</v>
      </c>
    </row>
    <row r="7" spans="1:5" x14ac:dyDescent="0.3">
      <c r="A7" s="15" t="s">
        <v>16</v>
      </c>
      <c r="B7" s="16">
        <f>SUM(B8:B12)</f>
        <v>4428095.57</v>
      </c>
      <c r="C7" s="16">
        <f>SUM(C8:C12)</f>
        <v>1816485.67</v>
      </c>
      <c r="D7" s="16">
        <f t="shared" si="0"/>
        <v>41.021826229464146</v>
      </c>
      <c r="E7" s="16">
        <v>100</v>
      </c>
    </row>
    <row r="8" spans="1:5" x14ac:dyDescent="0.3">
      <c r="A8" s="10" t="s">
        <v>7</v>
      </c>
      <c r="B8" s="11">
        <v>2976895.42</v>
      </c>
      <c r="C8" s="11">
        <v>1199844.96</v>
      </c>
      <c r="D8" s="9">
        <f t="shared" si="0"/>
        <v>40.305243910785421</v>
      </c>
      <c r="E8" s="9">
        <f>C8*100/C7</f>
        <v>66.053092508018523</v>
      </c>
    </row>
    <row r="9" spans="1:5" ht="37.5" x14ac:dyDescent="0.3">
      <c r="A9" s="10" t="s">
        <v>25</v>
      </c>
      <c r="B9" s="11">
        <v>200000</v>
      </c>
      <c r="C9" s="11">
        <v>0</v>
      </c>
      <c r="D9" s="9">
        <f t="shared" si="0"/>
        <v>0</v>
      </c>
      <c r="E9" s="9">
        <f>C9*100/C8</f>
        <v>0</v>
      </c>
    </row>
    <row r="10" spans="1:5" ht="37.5" x14ac:dyDescent="0.3">
      <c r="A10" s="10" t="s">
        <v>10</v>
      </c>
      <c r="B10" s="11">
        <v>1175120.1499999999</v>
      </c>
      <c r="C10" s="11">
        <v>578600.71</v>
      </c>
      <c r="D10" s="9">
        <f t="shared" ref="D10:D12" si="1">C10*100/B10</f>
        <v>49.237578812685669</v>
      </c>
      <c r="E10" s="9">
        <f>C10*100/C7</f>
        <v>31.852753894832542</v>
      </c>
    </row>
    <row r="11" spans="1:5" ht="18" hidden="1" x14ac:dyDescent="0.35">
      <c r="A11" s="10" t="s">
        <v>18</v>
      </c>
      <c r="B11" s="11">
        <v>0</v>
      </c>
      <c r="C11" s="11">
        <v>0</v>
      </c>
      <c r="D11" s="9" t="e">
        <f t="shared" ref="D11" si="2">C11*100/B11</f>
        <v>#DIV/0!</v>
      </c>
      <c r="E11" s="9">
        <f>C11*100/C8</f>
        <v>0</v>
      </c>
    </row>
    <row r="12" spans="1:5" x14ac:dyDescent="0.3">
      <c r="A12" s="10" t="s">
        <v>13</v>
      </c>
      <c r="B12" s="11">
        <v>76080</v>
      </c>
      <c r="C12" s="11">
        <v>38040</v>
      </c>
      <c r="D12" s="9">
        <f t="shared" si="1"/>
        <v>50</v>
      </c>
      <c r="E12" s="9">
        <f>C12*100/C7</f>
        <v>2.0941535971489387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7" sqref="C7"/>
    </sheetView>
  </sheetViews>
  <sheetFormatPr defaultColWidth="9.140625" defaultRowHeight="18.75" x14ac:dyDescent="0.3"/>
  <cols>
    <col min="1" max="1" width="50.140625" style="1" customWidth="1"/>
    <col min="2" max="3" width="20.5703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ht="24" customHeight="1" x14ac:dyDescent="0.3">
      <c r="A1" s="22" t="s">
        <v>26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21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2793533</v>
      </c>
      <c r="C4" s="16">
        <f>SUM(C5:C6)</f>
        <v>1797986.09</v>
      </c>
      <c r="D4" s="16">
        <f>C4*100/B4</f>
        <v>64.362443185743643</v>
      </c>
      <c r="E4" s="16">
        <v>100</v>
      </c>
    </row>
    <row r="5" spans="1:5" x14ac:dyDescent="0.3">
      <c r="A5" s="8" t="s">
        <v>1</v>
      </c>
      <c r="B5" s="11">
        <v>24500</v>
      </c>
      <c r="C5" s="11">
        <v>10525.51</v>
      </c>
      <c r="D5" s="9">
        <f>C5*100/B5</f>
        <v>42.961265306122449</v>
      </c>
      <c r="E5" s="9">
        <f>C5*100/C4</f>
        <v>0.58540553002832185</v>
      </c>
    </row>
    <row r="6" spans="1:5" x14ac:dyDescent="0.3">
      <c r="A6" s="8" t="s">
        <v>2</v>
      </c>
      <c r="B6" s="11">
        <v>2769033</v>
      </c>
      <c r="C6" s="11">
        <v>1787460.58</v>
      </c>
      <c r="D6" s="9">
        <f>C6*100/B6</f>
        <v>64.551797685329134</v>
      </c>
      <c r="E6" s="9">
        <f>C6*100/C4</f>
        <v>99.414594469971675</v>
      </c>
    </row>
    <row r="7" spans="1:5" x14ac:dyDescent="0.3">
      <c r="A7" s="15" t="s">
        <v>16</v>
      </c>
      <c r="B7" s="16">
        <f>SUM(B8:B13)</f>
        <v>4394743.7</v>
      </c>
      <c r="C7" s="16">
        <f>SUM(C8:C13)</f>
        <v>1584316.47</v>
      </c>
      <c r="D7" s="16">
        <f>C7*100/B7</f>
        <v>36.050258630554495</v>
      </c>
      <c r="E7" s="16">
        <v>100</v>
      </c>
    </row>
    <row r="8" spans="1:5" x14ac:dyDescent="0.3">
      <c r="A8" s="10" t="s">
        <v>7</v>
      </c>
      <c r="B8" s="11">
        <v>2034544.7</v>
      </c>
      <c r="C8" s="11">
        <v>893760.14</v>
      </c>
      <c r="D8" s="9">
        <f>C8*100/B8</f>
        <v>43.929245693151891</v>
      </c>
      <c r="E8" s="9">
        <f>C8*100/C7</f>
        <v>56.412980419246665</v>
      </c>
    </row>
    <row r="9" spans="1:5" ht="37.5" x14ac:dyDescent="0.3">
      <c r="A9" s="10" t="s">
        <v>17</v>
      </c>
      <c r="B9" s="11">
        <v>12000</v>
      </c>
      <c r="C9" s="11">
        <v>5000</v>
      </c>
      <c r="D9" s="9">
        <f t="shared" ref="D9:D12" si="0">C9*100/B9</f>
        <v>41.666666666666664</v>
      </c>
      <c r="E9" s="9">
        <f>C9*100/C7</f>
        <v>0.31559351270267361</v>
      </c>
    </row>
    <row r="10" spans="1:5" ht="18" hidden="1" x14ac:dyDescent="0.35">
      <c r="A10" s="10" t="s">
        <v>9</v>
      </c>
      <c r="B10" s="11">
        <v>0</v>
      </c>
      <c r="C10" s="11">
        <v>0</v>
      </c>
      <c r="D10" s="9" t="e">
        <f t="shared" si="0"/>
        <v>#DIV/0!</v>
      </c>
      <c r="E10" s="9">
        <f>C10*100/C8</f>
        <v>0</v>
      </c>
    </row>
    <row r="11" spans="1:5" ht="37.5" x14ac:dyDescent="0.3">
      <c r="A11" s="10" t="s">
        <v>10</v>
      </c>
      <c r="B11" s="11">
        <v>1353111</v>
      </c>
      <c r="C11" s="11">
        <v>548853.07999999996</v>
      </c>
      <c r="D11" s="9">
        <f t="shared" si="0"/>
        <v>40.562310113508794</v>
      </c>
      <c r="E11" s="9"/>
    </row>
    <row r="12" spans="1:5" x14ac:dyDescent="0.3">
      <c r="A12" s="10" t="s">
        <v>13</v>
      </c>
      <c r="B12" s="11">
        <v>328088</v>
      </c>
      <c r="C12" s="11">
        <v>136703.25</v>
      </c>
      <c r="D12" s="9">
        <f t="shared" si="0"/>
        <v>41.666641266977152</v>
      </c>
      <c r="E12" s="9">
        <f>C12*100/C7</f>
        <v>8.6285317730743536</v>
      </c>
    </row>
    <row r="13" spans="1:5" x14ac:dyDescent="0.3">
      <c r="A13" s="10" t="s">
        <v>14</v>
      </c>
      <c r="B13" s="11">
        <v>667000</v>
      </c>
      <c r="C13" s="11">
        <v>0</v>
      </c>
      <c r="D13" s="9">
        <f t="shared" ref="D13" si="1">C13*100/B13</f>
        <v>0</v>
      </c>
      <c r="E13" s="9">
        <f>C13*100/C8</f>
        <v>0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9" sqref="C9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27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21</v>
      </c>
      <c r="D3" s="13" t="s">
        <v>3</v>
      </c>
      <c r="E3" s="13" t="s">
        <v>4</v>
      </c>
    </row>
    <row r="4" spans="1:5" x14ac:dyDescent="0.3">
      <c r="A4" s="15" t="s">
        <v>5</v>
      </c>
      <c r="B4" s="20">
        <f>SUM(B5:B6)</f>
        <v>6156660.54</v>
      </c>
      <c r="C4" s="20">
        <f>SUM(C5:C6)</f>
        <v>1987317.6400000001</v>
      </c>
      <c r="D4" s="20">
        <f>C4*100/B4</f>
        <v>32.279149176543683</v>
      </c>
      <c r="E4" s="20">
        <v>100</v>
      </c>
    </row>
    <row r="5" spans="1:5" x14ac:dyDescent="0.3">
      <c r="A5" s="8" t="s">
        <v>1</v>
      </c>
      <c r="B5" s="11">
        <v>500500</v>
      </c>
      <c r="C5" s="11">
        <v>189117.02</v>
      </c>
      <c r="D5" s="19">
        <f>C5*100/B5</f>
        <v>37.785618381618384</v>
      </c>
      <c r="E5" s="19">
        <f>C5*100/C4</f>
        <v>9.5161949048064596</v>
      </c>
    </row>
    <row r="6" spans="1:5" x14ac:dyDescent="0.3">
      <c r="A6" s="8" t="s">
        <v>2</v>
      </c>
      <c r="B6" s="11">
        <v>5656160.54</v>
      </c>
      <c r="C6" s="11">
        <v>1798200.62</v>
      </c>
      <c r="D6" s="19">
        <f>C6*100/B6</f>
        <v>31.791895001622425</v>
      </c>
      <c r="E6" s="19">
        <f>C6*100/C4</f>
        <v>90.483805095193532</v>
      </c>
    </row>
    <row r="7" spans="1:5" x14ac:dyDescent="0.3">
      <c r="A7" s="15" t="s">
        <v>16</v>
      </c>
      <c r="B7" s="20">
        <f>SUM(B8:B13)</f>
        <v>6173396.1699999999</v>
      </c>
      <c r="C7" s="20">
        <f>SUM(C8:C13)</f>
        <v>1848371.6600000001</v>
      </c>
      <c r="D7" s="20">
        <f>C7*100/B7</f>
        <v>29.940920833532058</v>
      </c>
      <c r="E7" s="20">
        <v>100</v>
      </c>
    </row>
    <row r="8" spans="1:5" x14ac:dyDescent="0.3">
      <c r="A8" s="10" t="s">
        <v>7</v>
      </c>
      <c r="B8" s="11">
        <v>2701027</v>
      </c>
      <c r="C8" s="11">
        <v>1146434.8400000001</v>
      </c>
      <c r="D8" s="19">
        <f>C8*100/B8</f>
        <v>42.444405035566106</v>
      </c>
      <c r="E8" s="19">
        <f>C8*100/C7</f>
        <v>62.024043367988021</v>
      </c>
    </row>
    <row r="9" spans="1:5" ht="37.5" x14ac:dyDescent="0.3">
      <c r="A9" s="10" t="s">
        <v>17</v>
      </c>
      <c r="B9" s="11">
        <v>15800</v>
      </c>
      <c r="C9" s="11">
        <v>5400</v>
      </c>
      <c r="D9" s="19">
        <f t="shared" ref="D9:D13" si="0">C9*100/B9</f>
        <v>34.177215189873415</v>
      </c>
      <c r="E9" s="19">
        <f>C9*100/C7</f>
        <v>0.29214903673647535</v>
      </c>
    </row>
    <row r="10" spans="1:5" x14ac:dyDescent="0.3">
      <c r="A10" s="10" t="s">
        <v>9</v>
      </c>
      <c r="B10" s="11">
        <v>670667</v>
      </c>
      <c r="C10" s="11">
        <v>0</v>
      </c>
      <c r="D10" s="19">
        <f t="shared" si="0"/>
        <v>0</v>
      </c>
      <c r="E10" s="19"/>
    </row>
    <row r="11" spans="1:5" ht="37.5" x14ac:dyDescent="0.3">
      <c r="A11" s="10" t="s">
        <v>10</v>
      </c>
      <c r="B11" s="11">
        <v>1973772.17</v>
      </c>
      <c r="C11" s="11">
        <v>578519.88</v>
      </c>
      <c r="D11" s="19">
        <f>C11*100/B9</f>
        <v>3661.5182278481011</v>
      </c>
      <c r="E11" s="19">
        <f>C11*100/C7</f>
        <v>31.298893643500243</v>
      </c>
    </row>
    <row r="12" spans="1:5" x14ac:dyDescent="0.3">
      <c r="A12" s="10" t="s">
        <v>12</v>
      </c>
      <c r="B12" s="11">
        <v>576096</v>
      </c>
      <c r="C12" s="11">
        <v>0</v>
      </c>
      <c r="D12" s="19">
        <f>C12*100/B11</f>
        <v>0</v>
      </c>
      <c r="E12" s="19">
        <f>C12*100/C8</f>
        <v>0</v>
      </c>
    </row>
    <row r="13" spans="1:5" x14ac:dyDescent="0.3">
      <c r="A13" s="10" t="s">
        <v>13</v>
      </c>
      <c r="B13" s="11">
        <v>236034</v>
      </c>
      <c r="C13" s="11">
        <v>118016.94</v>
      </c>
      <c r="D13" s="19">
        <f t="shared" si="0"/>
        <v>49.999974579933401</v>
      </c>
      <c r="E13" s="19">
        <f>C13*100/C7</f>
        <v>6.3849139517752613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B7" sqref="B7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28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21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7950071</v>
      </c>
      <c r="C4" s="16">
        <f>SUM(C5:C6)</f>
        <v>3633729.11</v>
      </c>
      <c r="D4" s="16">
        <f>C4*100/B4</f>
        <v>45.70687620274083</v>
      </c>
      <c r="E4" s="16">
        <v>100</v>
      </c>
    </row>
    <row r="5" spans="1:5" x14ac:dyDescent="0.3">
      <c r="A5" s="8" t="s">
        <v>1</v>
      </c>
      <c r="B5" s="11">
        <v>187400</v>
      </c>
      <c r="C5" s="11">
        <v>144398.82</v>
      </c>
      <c r="D5" s="9">
        <f>C5*100/B5</f>
        <v>77.053799359658484</v>
      </c>
      <c r="E5" s="9">
        <f>C5*100/C4</f>
        <v>3.9738465809852292</v>
      </c>
    </row>
    <row r="6" spans="1:5" x14ac:dyDescent="0.3">
      <c r="A6" s="8" t="s">
        <v>2</v>
      </c>
      <c r="B6" s="11">
        <v>7762671</v>
      </c>
      <c r="C6" s="11">
        <v>3489330.29</v>
      </c>
      <c r="D6" s="9">
        <f>C6*100/B6</f>
        <v>44.950124641376661</v>
      </c>
      <c r="E6" s="9">
        <f>C6*100/C4</f>
        <v>96.026153419014776</v>
      </c>
    </row>
    <row r="7" spans="1:5" x14ac:dyDescent="0.3">
      <c r="A7" s="15" t="s">
        <v>16</v>
      </c>
      <c r="B7" s="16">
        <f>SUM(B8:B13)</f>
        <v>7955390</v>
      </c>
      <c r="C7" s="16">
        <f>SUM(C8:C13)</f>
        <v>3620281.2</v>
      </c>
      <c r="D7" s="16">
        <f>C7*100/B7</f>
        <v>45.507274941894742</v>
      </c>
      <c r="E7" s="16">
        <v>100</v>
      </c>
    </row>
    <row r="8" spans="1:5" x14ac:dyDescent="0.3">
      <c r="A8" s="10" t="s">
        <v>7</v>
      </c>
      <c r="B8" s="11">
        <v>4871083.51</v>
      </c>
      <c r="C8" s="11">
        <v>2084900.29</v>
      </c>
      <c r="D8" s="9">
        <f>C8*100/B8</f>
        <v>42.801571472134341</v>
      </c>
      <c r="E8" s="9">
        <f>C8*100/C7</f>
        <v>57.58945713940674</v>
      </c>
    </row>
    <row r="9" spans="1:5" ht="37.5" x14ac:dyDescent="0.3">
      <c r="A9" s="10" t="s">
        <v>17</v>
      </c>
      <c r="B9" s="11">
        <v>17800</v>
      </c>
      <c r="C9" s="11">
        <v>8880</v>
      </c>
      <c r="D9" s="9">
        <f t="shared" ref="D9:D13" si="0">C9*100/B9</f>
        <v>49.887640449438202</v>
      </c>
      <c r="E9" s="9">
        <f>C9*100/C7</f>
        <v>0.24528481378739309</v>
      </c>
    </row>
    <row r="10" spans="1:5" ht="18" hidden="1" x14ac:dyDescent="0.35">
      <c r="A10" s="10" t="s">
        <v>9</v>
      </c>
      <c r="B10" s="11">
        <v>0</v>
      </c>
      <c r="C10" s="11">
        <v>0</v>
      </c>
      <c r="D10" s="9">
        <v>0</v>
      </c>
      <c r="E10" s="9">
        <f>C10*100/C7</f>
        <v>0</v>
      </c>
    </row>
    <row r="11" spans="1:5" ht="37.5" x14ac:dyDescent="0.3">
      <c r="A11" s="10" t="s">
        <v>10</v>
      </c>
      <c r="B11" s="11">
        <v>2173190.4900000002</v>
      </c>
      <c r="C11" s="11">
        <v>1079843.57</v>
      </c>
      <c r="D11" s="9">
        <f t="shared" si="0"/>
        <v>49.689319687755486</v>
      </c>
      <c r="E11" s="9">
        <f>C11*100/C7</f>
        <v>29.827615876910333</v>
      </c>
    </row>
    <row r="12" spans="1:5" ht="18" hidden="1" x14ac:dyDescent="0.35">
      <c r="A12" s="10" t="s">
        <v>18</v>
      </c>
      <c r="B12" s="11">
        <v>0</v>
      </c>
      <c r="C12" s="11">
        <v>0</v>
      </c>
      <c r="D12" s="9" t="e">
        <f t="shared" si="0"/>
        <v>#DIV/0!</v>
      </c>
      <c r="E12" s="9">
        <f>C12*100/C8</f>
        <v>0</v>
      </c>
    </row>
    <row r="13" spans="1:5" x14ac:dyDescent="0.3">
      <c r="A13" s="10" t="s">
        <v>13</v>
      </c>
      <c r="B13" s="11">
        <v>893316</v>
      </c>
      <c r="C13" s="11">
        <v>446657.34</v>
      </c>
      <c r="D13" s="9">
        <f t="shared" si="0"/>
        <v>49.999926117969451</v>
      </c>
      <c r="E13" s="9">
        <f>C13*100/C7</f>
        <v>12.337642169895531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workbookViewId="0">
      <selection activeCell="C7" sqref="C7"/>
    </sheetView>
  </sheetViews>
  <sheetFormatPr defaultColWidth="9.140625" defaultRowHeight="18.75" x14ac:dyDescent="0.3"/>
  <cols>
    <col min="1" max="1" width="50.140625" style="1" customWidth="1"/>
    <col min="2" max="2" width="20.85546875" style="1" customWidth="1"/>
    <col min="3" max="3" width="19.42578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29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21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3681001</v>
      </c>
      <c r="C4" s="16">
        <f>SUM(C5:C6)</f>
        <v>1402783.7100000002</v>
      </c>
      <c r="D4" s="16">
        <f t="shared" ref="D4:D9" si="0">C4*100/B4</f>
        <v>38.108756558338349</v>
      </c>
      <c r="E4" s="16">
        <v>100</v>
      </c>
    </row>
    <row r="5" spans="1:5" x14ac:dyDescent="0.3">
      <c r="A5" s="8" t="s">
        <v>1</v>
      </c>
      <c r="B5" s="11">
        <v>61800</v>
      </c>
      <c r="C5" s="11">
        <v>29349.84</v>
      </c>
      <c r="D5" s="9">
        <f t="shared" si="0"/>
        <v>47.491650485436892</v>
      </c>
      <c r="E5" s="9">
        <f>C5*100/C4</f>
        <v>2.0922569738138743</v>
      </c>
    </row>
    <row r="6" spans="1:5" x14ac:dyDescent="0.3">
      <c r="A6" s="8" t="s">
        <v>2</v>
      </c>
      <c r="B6" s="11">
        <v>3619201</v>
      </c>
      <c r="C6" s="11">
        <v>1373433.87</v>
      </c>
      <c r="D6" s="9">
        <f t="shared" si="0"/>
        <v>37.948538088931784</v>
      </c>
      <c r="E6" s="9">
        <f>C6*100/C4</f>
        <v>97.907743026186111</v>
      </c>
    </row>
    <row r="7" spans="1:5" x14ac:dyDescent="0.3">
      <c r="A7" s="15" t="s">
        <v>16</v>
      </c>
      <c r="B7" s="16">
        <f>SUM(B8:B12)</f>
        <v>3773801</v>
      </c>
      <c r="C7" s="16">
        <f>SUM(C8:C12)</f>
        <v>1405500.43</v>
      </c>
      <c r="D7" s="16">
        <f t="shared" si="0"/>
        <v>37.243628638606012</v>
      </c>
      <c r="E7" s="16">
        <v>100</v>
      </c>
    </row>
    <row r="8" spans="1:5" x14ac:dyDescent="0.3">
      <c r="A8" s="10" t="s">
        <v>7</v>
      </c>
      <c r="B8" s="11">
        <v>2745713</v>
      </c>
      <c r="C8" s="11">
        <v>882986.24</v>
      </c>
      <c r="D8" s="9">
        <f t="shared" si="0"/>
        <v>32.158723071202267</v>
      </c>
      <c r="E8" s="9">
        <f>C8*100/C7</f>
        <v>62.823619342471495</v>
      </c>
    </row>
    <row r="9" spans="1:5" ht="37.5" x14ac:dyDescent="0.3">
      <c r="A9" s="10" t="s">
        <v>17</v>
      </c>
      <c r="B9" s="11">
        <v>18600</v>
      </c>
      <c r="C9" s="11">
        <v>5400</v>
      </c>
      <c r="D9" s="9">
        <f t="shared" si="0"/>
        <v>29.032258064516128</v>
      </c>
      <c r="E9" s="9">
        <f>C9*100/C7</f>
        <v>0.38420479174097444</v>
      </c>
    </row>
    <row r="10" spans="1:5" x14ac:dyDescent="0.3">
      <c r="A10" s="10" t="s">
        <v>9</v>
      </c>
      <c r="B10" s="11">
        <v>193000</v>
      </c>
      <c r="C10" s="11">
        <v>89000</v>
      </c>
      <c r="D10" s="9">
        <f t="shared" ref="D10:D12" si="1">C10*100/B10</f>
        <v>46.1139896373057</v>
      </c>
      <c r="E10" s="9">
        <f>C10*100/C7</f>
        <v>6.3322641601753196</v>
      </c>
    </row>
    <row r="11" spans="1:5" ht="37.5" x14ac:dyDescent="0.3">
      <c r="A11" s="10" t="s">
        <v>10</v>
      </c>
      <c r="B11" s="11">
        <v>482234</v>
      </c>
      <c r="C11" s="11">
        <v>260987.25</v>
      </c>
      <c r="D11" s="9"/>
      <c r="E11" s="9"/>
    </row>
    <row r="12" spans="1:5" x14ac:dyDescent="0.3">
      <c r="A12" s="10" t="s">
        <v>13</v>
      </c>
      <c r="B12" s="11">
        <v>334254</v>
      </c>
      <c r="C12" s="11">
        <v>167126.94</v>
      </c>
      <c r="D12" s="9">
        <f t="shared" si="1"/>
        <v>49.99998204957906</v>
      </c>
      <c r="E12" s="9">
        <f>C12*100/C7</f>
        <v>11.890920588334506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"/>
  <sheetViews>
    <sheetView workbookViewId="0">
      <selection activeCell="C9" sqref="C9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30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20</v>
      </c>
      <c r="C3" s="13" t="s">
        <v>21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7384009.9900000002</v>
      </c>
      <c r="C4" s="16">
        <f>SUM(C5:C6)</f>
        <v>3963917.12</v>
      </c>
      <c r="D4" s="16">
        <f>C4*100/B4</f>
        <v>53.68244524815438</v>
      </c>
      <c r="E4" s="16">
        <v>100</v>
      </c>
    </row>
    <row r="5" spans="1:5" x14ac:dyDescent="0.3">
      <c r="A5" s="8" t="s">
        <v>1</v>
      </c>
      <c r="B5" s="11">
        <v>2927000</v>
      </c>
      <c r="C5" s="11">
        <v>1213911.75</v>
      </c>
      <c r="D5" s="9">
        <f>C5*100/B5</f>
        <v>41.472898872565764</v>
      </c>
      <c r="E5" s="9">
        <f>C5*100/C4</f>
        <v>30.624044682346941</v>
      </c>
    </row>
    <row r="6" spans="1:5" x14ac:dyDescent="0.3">
      <c r="A6" s="8" t="s">
        <v>2</v>
      </c>
      <c r="B6" s="11">
        <v>4457009.99</v>
      </c>
      <c r="C6" s="11">
        <v>2750005.37</v>
      </c>
      <c r="D6" s="9">
        <f>C6*100/B6</f>
        <v>61.700677722734916</v>
      </c>
      <c r="E6" s="9">
        <f>C6*100/C4</f>
        <v>69.375955317653052</v>
      </c>
    </row>
    <row r="7" spans="1:5" x14ac:dyDescent="0.3">
      <c r="A7" s="15" t="s">
        <v>16</v>
      </c>
      <c r="B7" s="16">
        <f>SUM(B8:B11)</f>
        <v>7483869.0899999999</v>
      </c>
      <c r="C7" s="16">
        <f>SUM(C8:C11)</f>
        <v>3571672.83</v>
      </c>
      <c r="D7" s="16">
        <f>C7*100/B7</f>
        <v>47.724950651161109</v>
      </c>
      <c r="E7" s="16">
        <v>100</v>
      </c>
    </row>
    <row r="8" spans="1:5" x14ac:dyDescent="0.3">
      <c r="A8" s="10" t="s">
        <v>7</v>
      </c>
      <c r="B8" s="11">
        <v>4103943.75</v>
      </c>
      <c r="C8" s="11">
        <v>1766146.48</v>
      </c>
      <c r="D8" s="9">
        <f>C8*100/B8</f>
        <v>43.03534813312195</v>
      </c>
      <c r="E8" s="9">
        <f>C8*100/C7</f>
        <v>49.448719523394864</v>
      </c>
    </row>
    <row r="9" spans="1:5" ht="37.5" x14ac:dyDescent="0.3">
      <c r="A9" s="10" t="s">
        <v>17</v>
      </c>
      <c r="B9" s="11">
        <v>102000</v>
      </c>
      <c r="C9" s="11">
        <v>58999.71</v>
      </c>
      <c r="D9" s="9">
        <f t="shared" ref="D9:D11" si="0">C9*100/B9</f>
        <v>57.842852941176467</v>
      </c>
      <c r="E9" s="9">
        <f>C9*100/C7</f>
        <v>1.6518789040372435</v>
      </c>
    </row>
    <row r="10" spans="1:5" x14ac:dyDescent="0.3">
      <c r="A10" s="10" t="s">
        <v>9</v>
      </c>
      <c r="B10" s="11">
        <v>666667</v>
      </c>
      <c r="C10" s="11">
        <v>0</v>
      </c>
      <c r="D10" s="9">
        <f t="shared" si="0"/>
        <v>0</v>
      </c>
      <c r="E10" s="9"/>
    </row>
    <row r="11" spans="1:5" ht="37.5" x14ac:dyDescent="0.3">
      <c r="A11" s="10" t="s">
        <v>10</v>
      </c>
      <c r="B11" s="11">
        <v>2611258.34</v>
      </c>
      <c r="C11" s="11">
        <v>1746526.64</v>
      </c>
      <c r="D11" s="9">
        <f t="shared" si="0"/>
        <v>66.884482980722623</v>
      </c>
      <c r="E11" s="9">
        <f>C11*100/C7</f>
        <v>48.899401572567889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Сазоненко</cp:lastModifiedBy>
  <cp:lastPrinted>2020-07-10T06:38:52Z</cp:lastPrinted>
  <dcterms:created xsi:type="dcterms:W3CDTF">2017-08-31T10:49:57Z</dcterms:created>
  <dcterms:modified xsi:type="dcterms:W3CDTF">2020-07-13T12:09:33Z</dcterms:modified>
</cp:coreProperties>
</file>