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45" yWindow="55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" i="1" l="1"/>
  <c r="C16" i="1" l="1"/>
  <c r="C3" i="1" l="1"/>
  <c r="E16" i="1"/>
  <c r="D16" i="1"/>
  <c r="G4" i="1" l="1"/>
  <c r="E4" i="1"/>
  <c r="D4" i="1"/>
  <c r="D3" i="1" s="1"/>
  <c r="H20" i="1" l="1"/>
  <c r="H19" i="1"/>
  <c r="H17" i="1"/>
  <c r="H15" i="1"/>
  <c r="H14" i="1"/>
  <c r="H13" i="1"/>
  <c r="H12" i="1"/>
  <c r="H11" i="1"/>
  <c r="H10" i="1"/>
  <c r="H9" i="1"/>
  <c r="H8" i="1"/>
  <c r="H7" i="1"/>
  <c r="H6" i="1"/>
  <c r="H5" i="1"/>
  <c r="G16" i="1"/>
  <c r="F17" i="1"/>
  <c r="F15" i="1"/>
  <c r="F14" i="1"/>
  <c r="F13" i="1"/>
  <c r="F12" i="1"/>
  <c r="F11" i="1"/>
  <c r="F10" i="1"/>
  <c r="F9" i="1"/>
  <c r="F8" i="1"/>
  <c r="F7" i="1"/>
  <c r="F6" i="1"/>
  <c r="F5" i="1"/>
  <c r="H16" i="1" l="1"/>
  <c r="H4" i="1"/>
  <c r="G3" i="1"/>
  <c r="F4" i="1"/>
  <c r="F16" i="1"/>
  <c r="E3" i="1"/>
  <c r="H3" i="1" l="1"/>
  <c r="F3" i="1"/>
</calcChain>
</file>

<file path=xl/sharedStrings.xml><?xml version="1.0" encoding="utf-8"?>
<sst xmlns="http://schemas.openxmlformats.org/spreadsheetml/2006/main" count="44" uniqueCount="44">
  <si>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</si>
  <si>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</si>
  <si>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</si>
  <si>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</si>
  <si>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</si>
  <si>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</si>
  <si>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</si>
  <si>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</si>
  <si>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</si>
  <si>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</si>
  <si>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</si>
  <si>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</si>
  <si>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</si>
  <si>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</si>
  <si>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</si>
  <si>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</si>
  <si>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</si>
  <si>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</si>
  <si>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</si>
  <si>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</si>
  <si>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</si>
  <si>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</si>
  <si>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</si>
  <si>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</si>
  <si>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</si>
  <si>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</si>
  <si>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</si>
  <si>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</si>
  <si>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</si>
  <si>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</si>
  <si>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</si>
  <si>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</si>
  <si>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</si>
  <si>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</si>
  <si>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</si>
  <si>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2 07 00 000 00 0000 000</t>
  </si>
  <si>
    <t>ПРОЧИЕ БЕЗВОЗМЕЗДНЫЕ ПОСТУПЛЕНИЯ</t>
  </si>
  <si>
    <t xml:space="preserve">% исполнения к 2019 году </t>
  </si>
  <si>
    <t>Утверждено по бюджету на 2020 год</t>
  </si>
  <si>
    <t>% исполнения уточнённого плана</t>
  </si>
  <si>
    <t>Сведения на 01.07.2020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</si>
  <si>
    <t>Уточнённый план на 2020 год по состоянию на 01.07.2020 год</t>
  </si>
  <si>
    <t>Поступило на 01.07.2020г.</t>
  </si>
  <si>
    <t>Поступило на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</si>
</sst>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4.5703125" style="1" customWidth="1"/>
    <col min="2" max="2" width="80.5703125" style="1" customWidth="1"/>
    <col min="3" max="3" width="20.7109375" style="1" customWidth="1"/>
    <col min="4" max="4" width="20.42578125" style="1" customWidth="1"/>
    <col min="5" max="5" width="17.28515625" style="1" customWidth="1"/>
    <col min="6" max="6" width="17.140625" style="1" customWidth="1"/>
    <col min="7" max="7" width="15.5703125" style="1" customWidth="1"/>
    <col min="8" max="8" width="16.42578125" style="1" customWidth="1"/>
    <col min="9" max="9" width="15.7109375" style="1" customWidth="1"/>
    <col min="10" max="16384" width="9.140625" style="1"/>
  </cols>
  <sheetData>
    <row r="1" spans="1:8" ht="53.25" customHeight="1" x14ac:dyDescent="0.3">
      <c r="A1" s="20" t="s">
        <v>40</v>
      </c>
      <c r="B1" s="20"/>
      <c r="C1" s="20"/>
      <c r="D1" s="20"/>
      <c r="E1" s="20"/>
      <c r="F1" s="20"/>
      <c r="G1" s="20"/>
      <c r="H1" s="20"/>
    </row>
    <row r="2" spans="1:8" s="6" customFormat="1" ht="93.75" x14ac:dyDescent="0.3">
      <c r="A2" s="4" t="s">
        <v>0</v>
      </c>
      <c r="B2" s="4" t="s">
        <v>1</v>
      </c>
      <c r="C2" s="5" t="s">
        <v>38</v>
      </c>
      <c r="D2" s="5" t="s">
        <v>41</v>
      </c>
      <c r="E2" s="5" t="s">
        <v>42</v>
      </c>
      <c r="F2" s="5" t="s">
        <v>39</v>
      </c>
      <c r="G2" s="5" t="s">
        <v>43</v>
      </c>
      <c r="H2" s="5" t="s">
        <v>37</v>
      </c>
    </row>
    <row r="3" spans="1:8" x14ac:dyDescent="0.25">
      <c r="A3" s="7" t="s">
        <v>2</v>
      </c>
      <c r="B3" s="7"/>
      <c r="C3" s="8">
        <f>C4+C16</f>
        <v>870515.49899999995</v>
      </c>
      <c r="D3" s="8">
        <f>D4+D16</f>
        <v>906411.12100000004</v>
      </c>
      <c r="E3" s="8">
        <f>E4+E16</f>
        <v>436450.37</v>
      </c>
      <c r="F3" s="8">
        <f>E3*100/D3</f>
        <v>48.151480039045104</v>
      </c>
      <c r="G3" s="8">
        <f>G4+G16</f>
        <v>397799.1</v>
      </c>
      <c r="H3" s="14">
        <f>E3*100/G3</f>
        <v>109.71627889555306</v>
      </c>
    </row>
    <row r="4" spans="1:8" x14ac:dyDescent="0.25">
      <c r="A4" s="9" t="s">
        <v>3</v>
      </c>
      <c r="B4" s="9" t="s">
        <v>4</v>
      </c>
      <c r="C4" s="10">
        <f>SUM(C5:C15)-0.01</f>
        <v>316104.80900000001</v>
      </c>
      <c r="D4" s="10">
        <f>SUM(D5:D15)</f>
        <v>317410.45</v>
      </c>
      <c r="E4" s="10">
        <f>SUM(E5:E15)</f>
        <v>159273.61000000002</v>
      </c>
      <c r="F4" s="10">
        <f>E4*100/D4</f>
        <v>50.179069403669608</v>
      </c>
      <c r="G4" s="10">
        <f>SUM(G5:G15)</f>
        <v>174670.13999999998</v>
      </c>
      <c r="H4" s="13">
        <f>E4*100/G4</f>
        <v>91.185368031421987</v>
      </c>
    </row>
    <row r="5" spans="1:8" x14ac:dyDescent="0.25">
      <c r="A5" s="2" t="s">
        <v>5</v>
      </c>
      <c r="B5" s="11" t="s">
        <v>6</v>
      </c>
      <c r="C5" s="19">
        <v>254099.52</v>
      </c>
      <c r="D5" s="15">
        <v>254099.52</v>
      </c>
      <c r="E5" s="15">
        <v>122128.5</v>
      </c>
      <c r="F5" s="3">
        <f t="shared" ref="F5:F15" si="0">E5*100/D5</f>
        <v>48.063254901071836</v>
      </c>
      <c r="G5" s="15">
        <v>141441.19</v>
      </c>
      <c r="H5" s="3">
        <f>E5*100/G5</f>
        <v>86.345780886034689</v>
      </c>
    </row>
    <row r="6" spans="1:8" ht="30" x14ac:dyDescent="0.25">
      <c r="A6" s="2" t="s">
        <v>7</v>
      </c>
      <c r="B6" s="11" t="s">
        <v>8</v>
      </c>
      <c r="C6" s="19">
        <v>13361.09</v>
      </c>
      <c r="D6" s="15">
        <v>14554.66</v>
      </c>
      <c r="E6" s="15">
        <v>5918.85</v>
      </c>
      <c r="F6" s="3">
        <f t="shared" si="0"/>
        <v>40.666357029295085</v>
      </c>
      <c r="G6" s="15">
        <v>6884.84</v>
      </c>
      <c r="H6" s="3">
        <f t="shared" ref="H6:H16" si="1">E6*100/G6</f>
        <v>85.969318095990616</v>
      </c>
    </row>
    <row r="7" spans="1:8" x14ac:dyDescent="0.25">
      <c r="A7" s="2" t="s">
        <v>9</v>
      </c>
      <c r="B7" s="11" t="s">
        <v>10</v>
      </c>
      <c r="C7" s="19">
        <v>16769</v>
      </c>
      <c r="D7" s="15">
        <v>16769</v>
      </c>
      <c r="E7" s="15">
        <v>6972.19</v>
      </c>
      <c r="F7" s="3">
        <f t="shared" si="0"/>
        <v>41.577851988788836</v>
      </c>
      <c r="G7" s="15">
        <v>8309.33</v>
      </c>
      <c r="H7" s="3">
        <f t="shared" si="1"/>
        <v>83.907968512503416</v>
      </c>
    </row>
    <row r="8" spans="1:8" x14ac:dyDescent="0.25">
      <c r="A8" s="2" t="s">
        <v>11</v>
      </c>
      <c r="B8" s="11" t="s">
        <v>12</v>
      </c>
      <c r="C8" s="19">
        <v>6190</v>
      </c>
      <c r="D8" s="15">
        <v>6190</v>
      </c>
      <c r="E8" s="15">
        <v>1207</v>
      </c>
      <c r="F8" s="3">
        <f t="shared" si="0"/>
        <v>19.499192245557349</v>
      </c>
      <c r="G8" s="15">
        <v>1090.5</v>
      </c>
      <c r="H8" s="3">
        <f t="shared" si="1"/>
        <v>110.68317285648784</v>
      </c>
    </row>
    <row r="9" spans="1:8" x14ac:dyDescent="0.25">
      <c r="A9" s="2" t="s">
        <v>13</v>
      </c>
      <c r="B9" s="11" t="s">
        <v>14</v>
      </c>
      <c r="C9" s="19">
        <v>3358.9</v>
      </c>
      <c r="D9" s="15">
        <v>3352.9</v>
      </c>
      <c r="E9" s="15">
        <v>1449.09</v>
      </c>
      <c r="F9" s="3">
        <f t="shared" si="0"/>
        <v>43.219004443914223</v>
      </c>
      <c r="G9" s="15">
        <v>1453.26</v>
      </c>
      <c r="H9" s="3">
        <f t="shared" si="1"/>
        <v>99.713058915816859</v>
      </c>
    </row>
    <row r="10" spans="1:8" ht="30" x14ac:dyDescent="0.25">
      <c r="A10" s="2" t="s">
        <v>15</v>
      </c>
      <c r="B10" s="11" t="s">
        <v>16</v>
      </c>
      <c r="C10" s="19">
        <v>15040</v>
      </c>
      <c r="D10" s="15">
        <v>15168.06</v>
      </c>
      <c r="E10" s="15">
        <v>8774.17</v>
      </c>
      <c r="F10" s="3">
        <f t="shared" si="0"/>
        <v>57.846356093000686</v>
      </c>
      <c r="G10" s="15">
        <v>8899.77</v>
      </c>
      <c r="H10" s="3">
        <f t="shared" si="1"/>
        <v>98.588727573858648</v>
      </c>
    </row>
    <row r="11" spans="1:8" x14ac:dyDescent="0.25">
      <c r="A11" s="2" t="s">
        <v>17</v>
      </c>
      <c r="B11" s="11" t="s">
        <v>18</v>
      </c>
      <c r="C11" s="19">
        <v>2507.6999999999998</v>
      </c>
      <c r="D11" s="15">
        <v>2507.6999999999998</v>
      </c>
      <c r="E11" s="15">
        <v>9160.61</v>
      </c>
      <c r="F11" s="3">
        <f t="shared" si="0"/>
        <v>365.29927822307297</v>
      </c>
      <c r="G11" s="15">
        <v>1519.78</v>
      </c>
      <c r="H11" s="3">
        <f t="shared" si="1"/>
        <v>602.75895195357225</v>
      </c>
    </row>
    <row r="12" spans="1:8" ht="30" x14ac:dyDescent="0.25">
      <c r="A12" s="2" t="s">
        <v>19</v>
      </c>
      <c r="B12" s="11" t="s">
        <v>20</v>
      </c>
      <c r="C12" s="19">
        <v>360</v>
      </c>
      <c r="D12" s="15">
        <v>360</v>
      </c>
      <c r="E12" s="15">
        <v>257.60000000000002</v>
      </c>
      <c r="F12" s="3">
        <f t="shared" si="0"/>
        <v>71.555555555555571</v>
      </c>
      <c r="G12" s="15">
        <v>218.64</v>
      </c>
      <c r="H12" s="3">
        <f t="shared" si="1"/>
        <v>117.81924624954266</v>
      </c>
    </row>
    <row r="13" spans="1:8" x14ac:dyDescent="0.25">
      <c r="A13" s="2" t="s">
        <v>21</v>
      </c>
      <c r="B13" s="11" t="s">
        <v>22</v>
      </c>
      <c r="C13" s="19">
        <v>3418.6</v>
      </c>
      <c r="D13" s="15">
        <v>3408.6</v>
      </c>
      <c r="E13" s="15">
        <v>1602.53</v>
      </c>
      <c r="F13" s="3">
        <f t="shared" si="0"/>
        <v>47.014316728275539</v>
      </c>
      <c r="G13" s="15">
        <v>2229.1</v>
      </c>
      <c r="H13" s="3">
        <f t="shared" si="1"/>
        <v>71.891346283253327</v>
      </c>
    </row>
    <row r="14" spans="1:8" x14ac:dyDescent="0.25">
      <c r="A14" s="2" t="s">
        <v>23</v>
      </c>
      <c r="B14" s="11" t="s">
        <v>24</v>
      </c>
      <c r="C14" s="19">
        <v>246.60900000000001</v>
      </c>
      <c r="D14" s="15">
        <v>246.61</v>
      </c>
      <c r="E14" s="15">
        <v>1208.58</v>
      </c>
      <c r="F14" s="3">
        <f t="shared" si="0"/>
        <v>490.07745022505168</v>
      </c>
      <c r="G14" s="15">
        <v>2194.62</v>
      </c>
      <c r="H14" s="3">
        <f t="shared" si="1"/>
        <v>55.070126035486787</v>
      </c>
    </row>
    <row r="15" spans="1:8" x14ac:dyDescent="0.25">
      <c r="A15" s="2" t="s">
        <v>25</v>
      </c>
      <c r="B15" s="11" t="s">
        <v>26</v>
      </c>
      <c r="C15" s="19">
        <v>753.4</v>
      </c>
      <c r="D15" s="15">
        <v>753.4</v>
      </c>
      <c r="E15" s="15">
        <v>594.49</v>
      </c>
      <c r="F15" s="3">
        <f t="shared" si="0"/>
        <v>78.907618794796917</v>
      </c>
      <c r="G15" s="15">
        <v>429.11</v>
      </c>
      <c r="H15" s="3">
        <f t="shared" si="1"/>
        <v>138.540234438722</v>
      </c>
    </row>
    <row r="16" spans="1:8" x14ac:dyDescent="0.25">
      <c r="A16" s="9" t="s">
        <v>27</v>
      </c>
      <c r="B16" s="12" t="s">
        <v>28</v>
      </c>
      <c r="C16" s="10">
        <f>C17+C19+C20+C18</f>
        <v>554410.68999999994</v>
      </c>
      <c r="D16" s="10">
        <f>D17+D19+D20+D18</f>
        <v>589000.67099999997</v>
      </c>
      <c r="E16" s="16">
        <f>E17+E19+E20+E18</f>
        <v>277176.75999999995</v>
      </c>
      <c r="F16" s="10">
        <f>E16*100/D16</f>
        <v>47.058819055233293</v>
      </c>
      <c r="G16" s="16">
        <f>G17+G19+G20</f>
        <v>223128.95999999999</v>
      </c>
      <c r="H16" s="13">
        <f t="shared" si="1"/>
        <v>124.22267373988566</v>
      </c>
    </row>
    <row r="17" spans="1:8" ht="30" x14ac:dyDescent="0.25">
      <c r="A17" s="2" t="s">
        <v>29</v>
      </c>
      <c r="B17" s="11" t="s">
        <v>30</v>
      </c>
      <c r="C17" s="19">
        <v>554410.68999999994</v>
      </c>
      <c r="D17" s="3">
        <v>588992.071</v>
      </c>
      <c r="E17" s="15">
        <v>277099.15999999997</v>
      </c>
      <c r="F17" s="3">
        <f t="shared" ref="F17" si="2">E17*100/D17</f>
        <v>47.046331121153578</v>
      </c>
      <c r="G17" s="18">
        <v>223178.5</v>
      </c>
      <c r="H17" s="3">
        <f t="shared" ref="H17:H20" si="3">E17*100/G17</f>
        <v>124.16032906395552</v>
      </c>
    </row>
    <row r="18" spans="1:8" x14ac:dyDescent="0.25">
      <c r="A18" s="2" t="s">
        <v>35</v>
      </c>
      <c r="B18" s="11" t="s">
        <v>36</v>
      </c>
      <c r="C18" s="19">
        <v>0</v>
      </c>
      <c r="D18" s="3">
        <v>8.6</v>
      </c>
      <c r="E18" s="15">
        <v>77.599999999999994</v>
      </c>
      <c r="F18" s="3">
        <v>0</v>
      </c>
      <c r="G18" s="18">
        <v>48</v>
      </c>
      <c r="H18" s="3">
        <v>0</v>
      </c>
    </row>
    <row r="19" spans="1:8" ht="75" x14ac:dyDescent="0.25">
      <c r="A19" s="2" t="s">
        <v>31</v>
      </c>
      <c r="B19" s="11" t="s">
        <v>32</v>
      </c>
      <c r="C19" s="19">
        <v>0</v>
      </c>
      <c r="D19" s="2">
        <v>0</v>
      </c>
      <c r="E19" s="17">
        <v>0</v>
      </c>
      <c r="F19" s="3">
        <v>0</v>
      </c>
      <c r="G19" s="17">
        <v>14.09</v>
      </c>
      <c r="H19" s="3">
        <f t="shared" si="3"/>
        <v>0</v>
      </c>
    </row>
    <row r="20" spans="1:8" ht="45" x14ac:dyDescent="0.25">
      <c r="A20" s="2" t="s">
        <v>33</v>
      </c>
      <c r="B20" s="11" t="s">
        <v>34</v>
      </c>
      <c r="C20" s="19">
        <v>0</v>
      </c>
      <c r="D20" s="2">
        <v>0</v>
      </c>
      <c r="E20" s="15">
        <v>0</v>
      </c>
      <c r="F20" s="3">
        <v>0</v>
      </c>
      <c r="G20" s="15">
        <v>-63.63</v>
      </c>
      <c r="H20" s="3">
        <f t="shared" si="3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Сазоненко</cp:lastModifiedBy>
  <cp:lastPrinted>2020-04-10T09:37:24Z</cp:lastPrinted>
  <dcterms:created xsi:type="dcterms:W3CDTF">2017-08-30T14:30:40Z</dcterms:created>
  <dcterms:modified xsi:type="dcterms:W3CDTF">2020-07-13T12:22:06Z</dcterms:modified>
</cp:coreProperties>
</file>