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3040" windowHeight="8910"/>
  </bookViews>
  <sheets>
    <sheet name="на 01.10.2020" sheetId="1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2" l="1"/>
  <c r="F18" i="12" l="1"/>
  <c r="E18" i="12"/>
  <c r="C18" i="12"/>
  <c r="I17" i="12"/>
  <c r="H17" i="12"/>
  <c r="G17" i="12"/>
  <c r="D17" i="12"/>
  <c r="I16" i="12"/>
  <c r="H16" i="12"/>
  <c r="G16" i="12"/>
  <c r="D16" i="12"/>
  <c r="I15" i="12"/>
  <c r="H15" i="12"/>
  <c r="G15" i="12"/>
  <c r="D15" i="12"/>
  <c r="I14" i="12"/>
  <c r="H14" i="12"/>
  <c r="G14" i="12"/>
  <c r="D14" i="12"/>
  <c r="I13" i="12"/>
  <c r="H13" i="12"/>
  <c r="G13" i="12"/>
  <c r="D13" i="12"/>
  <c r="I12" i="12"/>
  <c r="H12" i="12"/>
  <c r="G12" i="12"/>
  <c r="D12" i="12"/>
  <c r="I11" i="12"/>
  <c r="H11" i="12"/>
  <c r="G11" i="12"/>
  <c r="D11" i="12"/>
  <c r="I10" i="12"/>
  <c r="H10" i="12"/>
  <c r="G10" i="12"/>
  <c r="D10" i="12"/>
  <c r="I9" i="12"/>
  <c r="H9" i="12"/>
  <c r="G9" i="12"/>
  <c r="D9" i="12"/>
  <c r="I8" i="12"/>
  <c r="H8" i="12"/>
  <c r="G8" i="12"/>
  <c r="D8" i="12"/>
  <c r="H18" i="12" l="1"/>
  <c r="I18" i="12"/>
  <c r="G18" i="12"/>
  <c r="D18" i="12"/>
</calcChain>
</file>

<file path=xl/sharedStrings.xml><?xml version="1.0" encoding="utf-8"?>
<sst xmlns="http://schemas.openxmlformats.org/spreadsheetml/2006/main" count="27" uniqueCount="22">
  <si>
    <t>СПРАВКА</t>
  </si>
  <si>
    <t>МО</t>
  </si>
  <si>
    <t>Доходы</t>
  </si>
  <si>
    <t>Расходы</t>
  </si>
  <si>
    <t>Дефицит (-)/Профицит (+)</t>
  </si>
  <si>
    <t>План</t>
  </si>
  <si>
    <t>Исполнено</t>
  </si>
  <si>
    <t>%</t>
  </si>
  <si>
    <t>Итого</t>
  </si>
  <si>
    <t>МР "Княжпогостский"</t>
  </si>
  <si>
    <t>ГП "Емва"</t>
  </si>
  <si>
    <t>ГП "Синдор"</t>
  </si>
  <si>
    <t>СП "Тракт"</t>
  </si>
  <si>
    <t>СП "Серегово"</t>
  </si>
  <si>
    <t>СП "Шошка"</t>
  </si>
  <si>
    <t>СП "Туръя"</t>
  </si>
  <si>
    <t>СП "Мещура"</t>
  </si>
  <si>
    <t>СП "Чиньяворык"</t>
  </si>
  <si>
    <t>СП "Иоссер"</t>
  </si>
  <si>
    <t>тыс.руб</t>
  </si>
  <si>
    <t>(Княжпогостский район)</t>
  </si>
  <si>
    <t>об исполнении местных бюджетов на 01.10.2020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</si>
</sst>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%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</font>
    <font>
      <b/>
      <sz val="12"/>
      <name val="Tahoma"/>
      <family val="2"/>
      <charset val="204"/>
    </font>
    <font>
      <sz val="12"/>
      <name val="Tahoma"/>
      <family val="2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rgb="FFFFFF99"/>
      </patternFill>
    </fill>
    <fill>
      <patternFill patternType="solid">
        <fgColor indexed="43"/>
        <bgColor indexed="43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</cellStyleXfs>
  <cellXfs count="31">
    <xf numFmtId="0" fontId="0" fillId="0" borderId="0" xfId="0"/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166" fontId="5" fillId="0" borderId="2" xfId="2" applyNumberFormat="1" applyFont="1" applyFill="1" applyBorder="1" applyProtection="1"/>
    <xf numFmtId="3" fontId="4" fillId="4" borderId="2" xfId="0" applyNumberFormat="1" applyFont="1" applyFill="1" applyBorder="1" applyProtection="1">
      <protection locked="0"/>
    </xf>
    <xf numFmtId="166" fontId="4" fillId="4" borderId="2" xfId="2" applyNumberFormat="1" applyFont="1" applyFill="1" applyBorder="1" applyProtection="1"/>
    <xf numFmtId="3" fontId="5" fillId="0" borderId="0" xfId="0" applyNumberFormat="1" applyFont="1" applyProtection="1">
      <protection locked="0"/>
    </xf>
    <xf numFmtId="3" fontId="5" fillId="0" borderId="2" xfId="0" applyNumberFormat="1" applyFont="1" applyBorder="1" applyProtection="1"/>
    <xf numFmtId="165" fontId="5" fillId="0" borderId="2" xfId="1" applyNumberFormat="1" applyFont="1" applyBorder="1" applyProtection="1"/>
    <xf numFmtId="3" fontId="5" fillId="0" borderId="0" xfId="0" applyNumberFormat="1" applyFont="1" applyProtection="1"/>
    <xf numFmtId="3" fontId="5" fillId="0" borderId="2" xfId="0" applyNumberFormat="1" applyFont="1" applyBorder="1" applyProtection="1">
      <protection locked="0"/>
    </xf>
    <xf numFmtId="165" fontId="4" fillId="4" borderId="2" xfId="1" applyNumberFormat="1" applyFont="1" applyFill="1" applyBorder="1" applyProtection="1"/>
    <xf numFmtId="0" fontId="7" fillId="0" borderId="0" xfId="0" applyFont="1"/>
    <xf numFmtId="0" fontId="8" fillId="0" borderId="0" xfId="0" applyFont="1"/>
    <xf numFmtId="0" fontId="8" fillId="0" borderId="0" xfId="0" applyFont="1" applyProtection="1">
      <protection locked="0"/>
    </xf>
    <xf numFmtId="4" fontId="5" fillId="0" borderId="2" xfId="1" applyNumberFormat="1" applyFont="1" applyBorder="1" applyProtection="1"/>
    <xf numFmtId="4" fontId="4" fillId="4" borderId="2" xfId="0" applyNumberFormat="1" applyFont="1" applyFill="1" applyBorder="1" applyProtection="1">
      <protection locked="0"/>
    </xf>
    <xf numFmtId="4" fontId="5" fillId="0" borderId="2" xfId="1" applyNumberFormat="1" applyFont="1" applyBorder="1" applyAlignment="1" applyProtection="1">
      <alignment wrapText="1"/>
    </xf>
    <xf numFmtId="4" fontId="4" fillId="4" borderId="2" xfId="0" applyNumberFormat="1" applyFont="1" applyFill="1" applyBorder="1" applyAlignment="1" applyProtection="1">
      <alignment wrapText="1"/>
      <protection locked="0"/>
    </xf>
    <xf numFmtId="4" fontId="8" fillId="0" borderId="0" xfId="0" applyNumberFormat="1" applyFont="1"/>
    <xf numFmtId="4" fontId="8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</cellXfs>
  <cellStyles count="4">
    <cellStyle name="Обычный" xfId="0" builtinId="0"/>
    <cellStyle name="Обычный 6" xfId="3"/>
    <cellStyle name="Обычный_Справка" xfId="2"/>
    <cellStyle name="Финансовый" xfId="1" builtinId="3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" name="Line 22"/>
        <xdr:cNvSpPr>
          <a:spLocks noChangeShapeType="1"/>
        </xdr:cNvSpPr>
      </xdr:nvSpPr>
      <xdr:spPr bwMode="auto">
        <a:xfrm>
          <a:off x="8503920" y="116586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3" name="Line 24"/>
        <xdr:cNvSpPr>
          <a:spLocks noChangeShapeType="1"/>
        </xdr:cNvSpPr>
      </xdr:nvSpPr>
      <xdr:spPr bwMode="auto">
        <a:xfrm flipH="1">
          <a:off x="8503920" y="3352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zoomScaleNormal="100" workbookViewId="0">
      <selection activeCell="I18" sqref="I18"/>
    </sheetView>
  </sheetViews>
  <sheetFormatPr defaultColWidth="8.85546875" defaultRowHeight="15.75" x14ac:dyDescent="0.25"/>
  <cols>
    <col min="1" max="1" width="31" style="15" customWidth="1"/>
    <col min="2" max="2" width="20" style="15" customWidth="1"/>
    <col min="3" max="6" width="16.7109375" style="15" customWidth="1"/>
    <col min="7" max="7" width="15.5703125" style="15" customWidth="1"/>
    <col min="8" max="8" width="16.5703125" style="15" customWidth="1"/>
    <col min="9" max="9" width="15.140625" style="15" customWidth="1"/>
    <col min="10" max="16384" width="8.85546875" style="15"/>
  </cols>
  <sheetData>
    <row r="1" spans="1:9" s="1" customFormat="1" ht="15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15" x14ac:dyDescent="0.2">
      <c r="A2" s="22" t="s">
        <v>21</v>
      </c>
      <c r="B2" s="22"/>
      <c r="C2" s="22"/>
      <c r="D2" s="22"/>
      <c r="E2" s="22"/>
      <c r="F2" s="22"/>
      <c r="G2" s="22"/>
      <c r="H2" s="22"/>
      <c r="I2" s="22"/>
    </row>
    <row r="3" spans="1:9" s="1" customFormat="1" x14ac:dyDescent="0.25">
      <c r="A3" s="29" t="s">
        <v>20</v>
      </c>
      <c r="B3" s="30"/>
      <c r="C3" s="30"/>
      <c r="D3" s="30"/>
      <c r="E3" s="30"/>
      <c r="F3" s="30"/>
      <c r="G3" s="30"/>
      <c r="H3" s="30"/>
      <c r="I3" s="30"/>
    </row>
    <row r="4" spans="1:9" s="1" customFormat="1" ht="15" x14ac:dyDescent="0.2">
      <c r="A4" s="2"/>
      <c r="B4" s="2"/>
      <c r="C4" s="2"/>
      <c r="D4" s="2"/>
      <c r="E4" s="2"/>
      <c r="F4" s="2"/>
      <c r="G4" s="2"/>
      <c r="H4" s="2"/>
      <c r="I4" s="3" t="s">
        <v>19</v>
      </c>
    </row>
    <row r="5" spans="1:9" s="1" customFormat="1" ht="30.4" customHeight="1" x14ac:dyDescent="0.2">
      <c r="A5" s="24" t="s">
        <v>1</v>
      </c>
      <c r="B5" s="23" t="s">
        <v>2</v>
      </c>
      <c r="C5" s="23"/>
      <c r="D5" s="23"/>
      <c r="E5" s="23" t="s">
        <v>3</v>
      </c>
      <c r="F5" s="23"/>
      <c r="G5" s="23"/>
      <c r="H5" s="23" t="s">
        <v>4</v>
      </c>
      <c r="I5" s="23"/>
    </row>
    <row r="6" spans="1:9" s="1" customFormat="1" ht="23.25" customHeight="1" x14ac:dyDescent="0.2">
      <c r="A6" s="25"/>
      <c r="B6" s="27" t="s">
        <v>5</v>
      </c>
      <c r="C6" s="27" t="s">
        <v>6</v>
      </c>
      <c r="D6" s="27" t="s">
        <v>7</v>
      </c>
      <c r="E6" s="27" t="s">
        <v>5</v>
      </c>
      <c r="F6" s="27" t="s">
        <v>6</v>
      </c>
      <c r="G6" s="27" t="s">
        <v>7</v>
      </c>
      <c r="H6" s="27" t="s">
        <v>5</v>
      </c>
      <c r="I6" s="27" t="s">
        <v>6</v>
      </c>
    </row>
    <row r="7" spans="1:9" s="1" customFormat="1" ht="23.25" customHeight="1" x14ac:dyDescent="0.2">
      <c r="A7" s="26"/>
      <c r="B7" s="28"/>
      <c r="C7" s="28"/>
      <c r="D7" s="28"/>
      <c r="E7" s="28"/>
      <c r="F7" s="28"/>
      <c r="G7" s="28"/>
      <c r="H7" s="28"/>
      <c r="I7" s="28"/>
    </row>
    <row r="8" spans="1:9" s="10" customFormat="1" ht="15" x14ac:dyDescent="0.2">
      <c r="A8" s="8" t="s">
        <v>9</v>
      </c>
      <c r="B8" s="16">
        <v>736216.87</v>
      </c>
      <c r="C8" s="16">
        <v>538916.27</v>
      </c>
      <c r="D8" s="4">
        <f>(C8/B8)</f>
        <v>0.73200749936632126</v>
      </c>
      <c r="E8" s="18">
        <v>844617.83</v>
      </c>
      <c r="F8" s="18">
        <v>536411.16</v>
      </c>
      <c r="G8" s="4">
        <f>F8/E8</f>
        <v>0.63509334156490638</v>
      </c>
      <c r="H8" s="9">
        <f>B8-E8</f>
        <v>-108400.95999999996</v>
      </c>
      <c r="I8" s="9">
        <f>C8-F8</f>
        <v>2505.109999999986</v>
      </c>
    </row>
    <row r="9" spans="1:9" s="10" customFormat="1" ht="15" x14ac:dyDescent="0.2">
      <c r="A9" s="8" t="s">
        <v>10</v>
      </c>
      <c r="B9" s="16">
        <v>144761.87</v>
      </c>
      <c r="C9" s="16">
        <v>102301.18</v>
      </c>
      <c r="D9" s="4">
        <f>(C9/B9)</f>
        <v>0.70668595259235045</v>
      </c>
      <c r="E9" s="18">
        <v>146740.26</v>
      </c>
      <c r="F9" s="18">
        <v>102083.91</v>
      </c>
      <c r="G9" s="4">
        <f t="shared" ref="G9:G18" si="0">F9/E9</f>
        <v>0.69567758705075211</v>
      </c>
      <c r="H9" s="9">
        <f t="shared" ref="H9:I18" si="1">B9-E9</f>
        <v>-1978.390000000014</v>
      </c>
      <c r="I9" s="9">
        <f t="shared" si="1"/>
        <v>217.26999999998952</v>
      </c>
    </row>
    <row r="10" spans="1:9" s="10" customFormat="1" ht="15" x14ac:dyDescent="0.2">
      <c r="A10" s="8" t="s">
        <v>11</v>
      </c>
      <c r="B10" s="16">
        <v>22772.99</v>
      </c>
      <c r="C10" s="16">
        <v>15677.09</v>
      </c>
      <c r="D10" s="4">
        <f t="shared" ref="D10:D18" si="2">(C10/B10)</f>
        <v>0.68840718763763564</v>
      </c>
      <c r="E10" s="18">
        <v>27366.28</v>
      </c>
      <c r="F10" s="18">
        <v>16421.099999999999</v>
      </c>
      <c r="G10" s="4">
        <f t="shared" si="0"/>
        <v>0.6000486730384984</v>
      </c>
      <c r="H10" s="9">
        <f t="shared" si="1"/>
        <v>-4593.2899999999972</v>
      </c>
      <c r="I10" s="9">
        <f t="shared" si="1"/>
        <v>-744.0099999999984</v>
      </c>
    </row>
    <row r="11" spans="1:9" s="10" customFormat="1" ht="15" x14ac:dyDescent="0.2">
      <c r="A11" s="8" t="s">
        <v>12</v>
      </c>
      <c r="B11" s="16">
        <v>9055.1</v>
      </c>
      <c r="C11" s="16">
        <v>6091.49</v>
      </c>
      <c r="D11" s="4">
        <f t="shared" si="2"/>
        <v>0.67271371934048207</v>
      </c>
      <c r="E11" s="18">
        <v>9167.42</v>
      </c>
      <c r="F11" s="18">
        <v>6029.7</v>
      </c>
      <c r="G11" s="4">
        <f t="shared" si="0"/>
        <v>0.6577314009830465</v>
      </c>
      <c r="H11" s="9">
        <f t="shared" si="1"/>
        <v>-112.31999999999971</v>
      </c>
      <c r="I11" s="9">
        <f t="shared" si="1"/>
        <v>61.789999999999964</v>
      </c>
    </row>
    <row r="12" spans="1:9" s="7" customFormat="1" ht="15" x14ac:dyDescent="0.2">
      <c r="A12" s="11" t="s">
        <v>13</v>
      </c>
      <c r="B12" s="16">
        <v>9088.2900000000009</v>
      </c>
      <c r="C12" s="16">
        <v>4470.22</v>
      </c>
      <c r="D12" s="4">
        <f t="shared" si="2"/>
        <v>0.49186590656768214</v>
      </c>
      <c r="E12" s="18">
        <v>9105.0300000000007</v>
      </c>
      <c r="F12" s="18">
        <v>3568.46</v>
      </c>
      <c r="G12" s="4">
        <f t="shared" si="0"/>
        <v>0.39192182782483964</v>
      </c>
      <c r="H12" s="9">
        <f t="shared" si="1"/>
        <v>-16.739999999999782</v>
      </c>
      <c r="I12" s="9">
        <f t="shared" si="1"/>
        <v>901.76000000000022</v>
      </c>
    </row>
    <row r="13" spans="1:9" s="10" customFormat="1" ht="15" x14ac:dyDescent="0.2">
      <c r="A13" s="8" t="s">
        <v>14</v>
      </c>
      <c r="B13" s="16">
        <v>3726.1</v>
      </c>
      <c r="C13" s="16">
        <v>2621.15</v>
      </c>
      <c r="D13" s="4">
        <f t="shared" si="2"/>
        <v>0.70345669735111782</v>
      </c>
      <c r="E13" s="18">
        <v>3771.87</v>
      </c>
      <c r="F13" s="18">
        <v>2615.83</v>
      </c>
      <c r="G13" s="4">
        <f t="shared" si="0"/>
        <v>0.69351011567206722</v>
      </c>
      <c r="H13" s="9">
        <f t="shared" si="1"/>
        <v>-45.769999999999982</v>
      </c>
      <c r="I13" s="9">
        <f t="shared" si="1"/>
        <v>5.3200000000001637</v>
      </c>
    </row>
    <row r="14" spans="1:9" s="7" customFormat="1" ht="15" x14ac:dyDescent="0.2">
      <c r="A14" s="11" t="s">
        <v>15</v>
      </c>
      <c r="B14" s="16">
        <v>4243.55</v>
      </c>
      <c r="C14" s="16">
        <v>2292.4499999999998</v>
      </c>
      <c r="D14" s="4">
        <f t="shared" si="2"/>
        <v>0.54021986308633096</v>
      </c>
      <c r="E14" s="18">
        <v>4336.3500000000004</v>
      </c>
      <c r="F14" s="18">
        <v>2220.46</v>
      </c>
      <c r="G14" s="4">
        <f t="shared" si="0"/>
        <v>0.51205737544248042</v>
      </c>
      <c r="H14" s="9">
        <f t="shared" si="1"/>
        <v>-92.800000000000182</v>
      </c>
      <c r="I14" s="9">
        <f t="shared" si="1"/>
        <v>71.989999999999782</v>
      </c>
    </row>
    <row r="15" spans="1:9" s="7" customFormat="1" ht="15" x14ac:dyDescent="0.2">
      <c r="A15" s="11" t="s">
        <v>16</v>
      </c>
      <c r="B15" s="16">
        <v>2793.53</v>
      </c>
      <c r="C15" s="16">
        <v>3033.68</v>
      </c>
      <c r="D15" s="4">
        <f t="shared" si="2"/>
        <v>1.0859665011651922</v>
      </c>
      <c r="E15" s="18">
        <v>4694.5</v>
      </c>
      <c r="F15" s="18">
        <v>2770.7</v>
      </c>
      <c r="G15" s="4">
        <f t="shared" si="0"/>
        <v>0.59020129939290655</v>
      </c>
      <c r="H15" s="9">
        <f t="shared" si="1"/>
        <v>-1900.9699999999998</v>
      </c>
      <c r="I15" s="9">
        <f t="shared" si="1"/>
        <v>262.98</v>
      </c>
    </row>
    <row r="16" spans="1:9" s="7" customFormat="1" ht="15" x14ac:dyDescent="0.2">
      <c r="A16" s="11" t="s">
        <v>17</v>
      </c>
      <c r="B16" s="16">
        <v>8673.36</v>
      </c>
      <c r="C16" s="16">
        <v>6856.62</v>
      </c>
      <c r="D16" s="4">
        <f t="shared" si="2"/>
        <v>0.79053792301945258</v>
      </c>
      <c r="E16" s="18">
        <v>8772.65</v>
      </c>
      <c r="F16" s="18">
        <v>6587.62</v>
      </c>
      <c r="G16" s="4">
        <f t="shared" si="0"/>
        <v>0.75092702889092811</v>
      </c>
      <c r="H16" s="9">
        <f t="shared" si="1"/>
        <v>-99.289999999999054</v>
      </c>
      <c r="I16" s="9">
        <f t="shared" si="1"/>
        <v>269</v>
      </c>
    </row>
    <row r="17" spans="1:9" s="7" customFormat="1" ht="15" x14ac:dyDescent="0.2">
      <c r="A17" s="11" t="s">
        <v>18</v>
      </c>
      <c r="B17" s="16">
        <v>5136.05</v>
      </c>
      <c r="C17" s="16">
        <v>3726.14</v>
      </c>
      <c r="D17" s="4">
        <f t="shared" si="2"/>
        <v>0.7254874855190272</v>
      </c>
      <c r="E17" s="18">
        <v>5123.6499999999996</v>
      </c>
      <c r="F17" s="18">
        <v>3333.86</v>
      </c>
      <c r="G17" s="4">
        <f t="shared" si="0"/>
        <v>0.6506806671025539</v>
      </c>
      <c r="H17" s="9">
        <f t="shared" si="1"/>
        <v>12.400000000000546</v>
      </c>
      <c r="I17" s="9">
        <f t="shared" si="1"/>
        <v>392.27999999999975</v>
      </c>
    </row>
    <row r="18" spans="1:9" s="7" customFormat="1" ht="15" x14ac:dyDescent="0.2">
      <c r="A18" s="5" t="s">
        <v>8</v>
      </c>
      <c r="B18" s="17">
        <f>SUM(B8:B17)</f>
        <v>946467.71000000008</v>
      </c>
      <c r="C18" s="17">
        <f>SUM(C8:C17)</f>
        <v>685986.28999999992</v>
      </c>
      <c r="D18" s="6">
        <f t="shared" si="2"/>
        <v>0.72478572987978629</v>
      </c>
      <c r="E18" s="19">
        <f t="shared" ref="E18:F18" si="3">SUM(E8:E17)</f>
        <v>1063695.8399999999</v>
      </c>
      <c r="F18" s="19">
        <f t="shared" si="3"/>
        <v>682042.79999999981</v>
      </c>
      <c r="G18" s="6">
        <f t="shared" si="0"/>
        <v>0.64120096587009301</v>
      </c>
      <c r="H18" s="12">
        <f t="shared" si="1"/>
        <v>-117228.12999999977</v>
      </c>
      <c r="I18" s="12">
        <f t="shared" si="1"/>
        <v>3943.4900000001071</v>
      </c>
    </row>
    <row r="19" spans="1:9" x14ac:dyDescent="0.25">
      <c r="A19" s="13"/>
      <c r="B19" s="14"/>
      <c r="C19" s="14"/>
      <c r="D19" s="14"/>
      <c r="E19" s="14"/>
      <c r="F19" s="14"/>
      <c r="G19" s="14"/>
      <c r="H19" s="14"/>
      <c r="I19" s="14"/>
    </row>
    <row r="20" spans="1:9" x14ac:dyDescent="0.25">
      <c r="A20" s="14"/>
      <c r="B20" s="14"/>
      <c r="C20" s="14"/>
      <c r="D20" s="14"/>
      <c r="E20" s="21"/>
      <c r="F20" s="21"/>
    </row>
    <row r="21" spans="1:9" x14ac:dyDescent="0.25">
      <c r="A21" s="14"/>
      <c r="B21" s="20"/>
      <c r="C21" s="14"/>
      <c r="D21" s="14"/>
    </row>
    <row r="23" spans="1:9" x14ac:dyDescent="0.25">
      <c r="A23" s="1"/>
      <c r="B23" s="1"/>
      <c r="C23" s="1"/>
    </row>
  </sheetData>
  <mergeCells count="15">
    <mergeCell ref="A1:I1"/>
    <mergeCell ref="A2:I2"/>
    <mergeCell ref="B5:D5"/>
    <mergeCell ref="E5:G5"/>
    <mergeCell ref="H5:I5"/>
    <mergeCell ref="A5:A7"/>
    <mergeCell ref="B6:B7"/>
    <mergeCell ref="C6:C7"/>
    <mergeCell ref="D6:D7"/>
    <mergeCell ref="E6:E7"/>
    <mergeCell ref="F6:F7"/>
    <mergeCell ref="G6:G7"/>
    <mergeCell ref="H6:H7"/>
    <mergeCell ref="I6:I7"/>
    <mergeCell ref="A3:I3"/>
  </mergeCells>
  <conditionalFormatting sqref="D8:D19">
    <cfRule type="cellIs" dxfId="0" priority="1" operator="lessThan">
      <formula>0</formula>
    </cfRule>
  </conditionalFormatting>
  <pageMargins left="0.7" right="0.7" top="0.75" bottom="0.75" header="0.3" footer="0.3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Татьяна Геннадьевна</dc:creator>
  <cp:lastModifiedBy>Сазоненко</cp:lastModifiedBy>
  <cp:lastPrinted>2019-06-24T11:54:20Z</cp:lastPrinted>
  <dcterms:created xsi:type="dcterms:W3CDTF">2016-02-18T14:11:37Z</dcterms:created>
  <dcterms:modified xsi:type="dcterms:W3CDTF">2020-10-21T12:40:21Z</dcterms:modified>
</cp:coreProperties>
</file>